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1_QC1\08 - Thermique\03 - DPE\06 - Observatoire DPE\DPE petites surfaces et altitude\3 - fiche\cabinet - consultations\dossier final\"/>
    </mc:Choice>
  </mc:AlternateContent>
  <bookViews>
    <workbookView xWindow="0" yWindow="0" windowWidth="19160" windowHeight="7010"/>
  </bookViews>
  <sheets>
    <sheet name="Calculette nouvelle étiquette" sheetId="1" r:id="rId1"/>
    <sheet name="Feuil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C15" i="1" l="1"/>
  <c r="D15" i="1"/>
  <c r="E15" i="1"/>
  <c r="F15" i="1"/>
  <c r="G15" i="1"/>
  <c r="H15" i="1"/>
  <c r="I15" i="1"/>
  <c r="J15" i="1"/>
  <c r="K15" i="1"/>
  <c r="L15" i="1"/>
  <c r="A15" i="1"/>
  <c r="B7" i="1" l="1"/>
  <c r="N10" i="2"/>
  <c r="M10" i="2"/>
  <c r="L10" i="2"/>
  <c r="K10" i="2"/>
  <c r="J10" i="2"/>
  <c r="I10" i="2"/>
  <c r="B8" i="1" l="1"/>
</calcChain>
</file>

<file path=xl/sharedStrings.xml><?xml version="1.0" encoding="utf-8"?>
<sst xmlns="http://schemas.openxmlformats.org/spreadsheetml/2006/main" count="85" uniqueCount="37">
  <si>
    <t>Calculette</t>
  </si>
  <si>
    <t>A</t>
  </si>
  <si>
    <t>B</t>
  </si>
  <si>
    <t>C</t>
  </si>
  <si>
    <t>D</t>
  </si>
  <si>
    <t>E</t>
  </si>
  <si>
    <t>F</t>
  </si>
  <si>
    <t>CEP_a (kWh/m²/an)</t>
  </si>
  <si>
    <t>EGES_a (kgeqC02/m²/an)</t>
  </si>
  <si>
    <t>CEP_b (kWh/m²/an)</t>
  </si>
  <si>
    <t>EGES_b (kgeqC02/m²/an)</t>
  </si>
  <si>
    <t>CEP_c (kWh/m²/an)</t>
  </si>
  <si>
    <t>EGES_c (kgeqC02/m²/an)</t>
  </si>
  <si>
    <t>CEP_d (kWh/m²/an)</t>
  </si>
  <si>
    <t>EGES_d (kgeqC02/m²/an)</t>
  </si>
  <si>
    <t>CEP_e (kWh/m²/an)</t>
  </si>
  <si>
    <t>EGES_e (kgeqC02/m²/an)</t>
  </si>
  <si>
    <t>CEP_f (kWh/m²/an)</t>
  </si>
  <si>
    <t>EGES_f (kgeqC02/m²/an)</t>
  </si>
  <si>
    <t>Nouvelle étiquette</t>
  </si>
  <si>
    <t>nouveaux seuils DPE &lt; 800m</t>
  </si>
  <si>
    <t>nouveaux seuils proposés - ALTITUDE</t>
  </si>
  <si>
    <t>SHAB (m²)</t>
  </si>
  <si>
    <r>
      <rPr>
        <sz val="11"/>
        <color theme="1"/>
        <rFont val="Calibri"/>
        <family val="2"/>
      </rPr>
      <t>≤</t>
    </r>
    <r>
      <rPr>
        <sz val="6.0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8</t>
    </r>
  </si>
  <si>
    <t>Anciens seuils</t>
  </si>
  <si>
    <t>Ancienne étiquette</t>
  </si>
  <si>
    <t>m²</t>
  </si>
  <si>
    <t>m</t>
  </si>
  <si>
    <t>kWh/m²/an</t>
  </si>
  <si>
    <t>kg eqCO2/m²/an</t>
  </si>
  <si>
    <t>Consommation en énergie primaire</t>
  </si>
  <si>
    <t>Emissions de gaz à effet de serre</t>
  </si>
  <si>
    <t>Altitude</t>
  </si>
  <si>
    <t>Surface logement</t>
  </si>
  <si>
    <t>Nouveaux seuils DPE petites surfaces</t>
  </si>
  <si>
    <t>Pour information, les nouveaux seuils s'appliquant pour cette surface et altitude sont calculés ci-dessous</t>
  </si>
  <si>
    <t>Renseignez les données dans les cellules beiges, selon le DPE actuel du logement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</si>
</sst>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6.05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1" fillId="6" borderId="9" xfId="0" applyNumberFormat="1" applyFon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1" fontId="1" fillId="6" borderId="17" xfId="0" applyNumberFormat="1" applyFont="1" applyFill="1" applyBorder="1" applyAlignment="1">
      <alignment horizontal="center"/>
    </xf>
    <xf numFmtId="1" fontId="0" fillId="6" borderId="18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/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0" fontId="10" fillId="0" borderId="5" xfId="0" applyFont="1" applyFill="1" applyBorder="1"/>
    <xf numFmtId="0" fontId="10" fillId="0" borderId="9" xfId="0" applyFont="1" applyFill="1" applyBorder="1"/>
    <xf numFmtId="0" fontId="3" fillId="2" borderId="19" xfId="0" applyFont="1" applyFill="1" applyBorder="1" applyAlignment="1">
      <alignment horizontal="center"/>
    </xf>
    <xf numFmtId="0" fontId="10" fillId="0" borderId="16" xfId="0" applyFont="1" applyFill="1" applyBorder="1"/>
    <xf numFmtId="0" fontId="0" fillId="4" borderId="20" xfId="0" applyFill="1" applyBorder="1" applyAlignment="1">
      <alignment horizontal="center"/>
    </xf>
    <xf numFmtId="0" fontId="15" fillId="12" borderId="19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/>
    </xf>
    <xf numFmtId="164" fontId="11" fillId="11" borderId="6" xfId="0" applyNumberFormat="1" applyFont="1" applyFill="1" applyBorder="1" applyAlignment="1" applyProtection="1">
      <alignment horizontal="right" vertical="center"/>
      <protection locked="0"/>
    </xf>
    <xf numFmtId="0" fontId="11" fillId="11" borderId="10" xfId="0" applyFont="1" applyFill="1" applyBorder="1" applyAlignment="1" applyProtection="1">
      <alignment horizontal="right" vertical="center"/>
      <protection locked="0"/>
    </xf>
    <xf numFmtId="0" fontId="11" fillId="11" borderId="11" xfId="0" applyFont="1" applyFill="1" applyBorder="1" applyAlignment="1" applyProtection="1">
      <alignment horizontal="right" vertical="center"/>
      <protection locked="0"/>
    </xf>
    <xf numFmtId="0" fontId="0" fillId="6" borderId="23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/>
    <xf numFmtId="164" fontId="1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2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</cellXfs>
  <cellStyles count="1">
    <cellStyle name="Normal" xfId="0" builtinId="0"/>
  </cellStyles>
  <dxfs count="14">
    <dxf>
      <font>
        <b/>
        <i val="0"/>
        <strike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8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7171"/>
        </patternFill>
      </fill>
    </dxf>
    <dxf>
      <font>
        <b/>
        <i val="0"/>
      </font>
      <fill>
        <patternFill>
          <bgColor rgb="FFFA0000"/>
        </patternFill>
      </fill>
    </dxf>
    <dxf>
      <font>
        <b/>
        <i val="0"/>
        <strike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8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7171"/>
        </patternFill>
      </fill>
    </dxf>
    <dxf>
      <font>
        <b/>
        <i val="0"/>
      </font>
      <fill>
        <patternFill>
          <bgColor rgb="FFFA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5</xdr:col>
      <xdr:colOff>927100</xdr:colOff>
      <xdr:row>70</xdr:row>
      <xdr:rowOff>6350</xdr:rowOff>
    </xdr:to>
    <xdr:pic>
      <xdr:nvPicPr>
        <xdr:cNvPr id="2" name="Image 1" descr="Qu'est-ce qu'une étiquette DPE ?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6" t="176" r="3104" b="4562"/>
        <a:stretch/>
      </xdr:blipFill>
      <xdr:spPr bwMode="auto">
        <a:xfrm>
          <a:off x="1377950" y="9969500"/>
          <a:ext cx="6324600" cy="4057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5</xdr:col>
      <xdr:colOff>927100</xdr:colOff>
      <xdr:row>70</xdr:row>
      <xdr:rowOff>6350</xdr:rowOff>
    </xdr:to>
    <xdr:pic>
      <xdr:nvPicPr>
        <xdr:cNvPr id="2" name="Image 1" descr="Qu'est-ce qu'une étiquette DPE ?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6" t="176" r="3104" b="4562"/>
        <a:stretch/>
      </xdr:blipFill>
      <xdr:spPr bwMode="auto">
        <a:xfrm>
          <a:off x="4044950" y="10058400"/>
          <a:ext cx="6324600" cy="4057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7"/>
  <sheetViews>
    <sheetView showGridLines="0" tabSelected="1" workbookViewId="0">
      <selection activeCell="B5" sqref="B5"/>
    </sheetView>
  </sheetViews>
  <sheetFormatPr baseColWidth="10" defaultRowHeight="14.5" x14ac:dyDescent="0.35"/>
  <cols>
    <col min="1" max="1" width="57.90625" customWidth="1"/>
    <col min="2" max="2" width="20.36328125" bestFit="1" customWidth="1"/>
    <col min="3" max="3" width="17.54296875" bestFit="1" customWidth="1"/>
    <col min="4" max="4" width="21.81640625" bestFit="1" customWidth="1"/>
    <col min="5" max="5" width="17.54296875" bestFit="1" customWidth="1"/>
    <col min="6" max="6" width="22" bestFit="1" customWidth="1"/>
    <col min="7" max="7" width="17.453125" bestFit="1" customWidth="1"/>
    <col min="8" max="8" width="21.81640625" bestFit="1" customWidth="1"/>
    <col min="9" max="9" width="17.54296875" bestFit="1" customWidth="1"/>
    <col min="10" max="10" width="22" bestFit="1" customWidth="1"/>
    <col min="11" max="11" width="17.54296875" bestFit="1" customWidth="1"/>
    <col min="12" max="12" width="21.81640625" bestFit="1" customWidth="1"/>
    <col min="13" max="13" width="17.1796875" bestFit="1" customWidth="1"/>
    <col min="14" max="14" width="21.54296875" bestFit="1" customWidth="1"/>
    <col min="15" max="16" width="21.54296875" customWidth="1"/>
    <col min="17" max="17" width="17.54296875" bestFit="1" customWidth="1"/>
    <col min="18" max="18" width="21.90625" bestFit="1" customWidth="1"/>
    <col min="19" max="19" width="17.6328125" bestFit="1" customWidth="1"/>
    <col min="20" max="20" width="22" bestFit="1" customWidth="1"/>
    <col min="21" max="21" width="17.36328125" bestFit="1" customWidth="1"/>
    <col min="22" max="22" width="21.81640625" bestFit="1" customWidth="1"/>
    <col min="23" max="23" width="17.6328125" bestFit="1" customWidth="1"/>
    <col min="24" max="24" width="22" bestFit="1" customWidth="1"/>
    <col min="25" max="25" width="17.54296875" bestFit="1" customWidth="1"/>
    <col min="26" max="26" width="21.90625" bestFit="1" customWidth="1"/>
    <col min="27" max="27" width="17.1796875" bestFit="1" customWidth="1"/>
    <col min="28" max="28" width="21.54296875" bestFit="1" customWidth="1"/>
  </cols>
  <sheetData>
    <row r="1" spans="1:16" ht="24" thickBot="1" x14ac:dyDescent="0.6">
      <c r="A1" s="41" t="s">
        <v>0</v>
      </c>
      <c r="B1" s="63" t="s">
        <v>34</v>
      </c>
      <c r="C1" s="64"/>
      <c r="D1" s="64"/>
      <c r="E1" s="64"/>
      <c r="F1" s="64"/>
      <c r="G1" s="65"/>
    </row>
    <row r="2" spans="1:16" ht="15" thickBot="1" x14ac:dyDescent="0.4"/>
    <row r="3" spans="1:16" ht="21" x14ac:dyDescent="0.5">
      <c r="A3" s="39" t="s">
        <v>33</v>
      </c>
      <c r="B3" s="46">
        <v>10</v>
      </c>
      <c r="C3" t="s">
        <v>26</v>
      </c>
      <c r="D3" s="66" t="s">
        <v>36</v>
      </c>
      <c r="E3" s="66"/>
      <c r="F3" s="66"/>
      <c r="G3" s="66"/>
    </row>
    <row r="4" spans="1:16" ht="21" x14ac:dyDescent="0.5">
      <c r="A4" s="40" t="s">
        <v>32</v>
      </c>
      <c r="B4" s="47">
        <v>10</v>
      </c>
      <c r="C4" t="s">
        <v>27</v>
      </c>
    </row>
    <row r="5" spans="1:16" ht="21" x14ac:dyDescent="0.5">
      <c r="A5" s="40" t="s">
        <v>30</v>
      </c>
      <c r="B5" s="47">
        <v>10</v>
      </c>
      <c r="C5" t="s">
        <v>28</v>
      </c>
    </row>
    <row r="6" spans="1:16" ht="21.5" thickBot="1" x14ac:dyDescent="0.55000000000000004">
      <c r="A6" s="40" t="s">
        <v>31</v>
      </c>
      <c r="B6" s="48">
        <v>10</v>
      </c>
      <c r="C6" t="s">
        <v>29</v>
      </c>
    </row>
    <row r="7" spans="1:16" ht="21.5" thickBot="1" x14ac:dyDescent="0.55000000000000004">
      <c r="A7" s="42" t="s">
        <v>25</v>
      </c>
      <c r="B7" s="44" t="str">
        <f>IF(B4&lt;800,IF(AND(B5&lt;70,B6&lt;6),"A",IF(OR(AND(B5&gt;=70,B5&lt;110,B6&lt;11),AND(B5&lt;110,B6&gt;=6,B6&lt;11)),"B",IF(OR(AND(B5&gt;=110,B5&lt;180,B6&lt;30),AND(B5&lt;180,B6&gt;=11,B6&lt;30)),"C",IF(OR(AND(B5&gt;=180,B5&lt;250,B6&lt;50),AND(B5&lt;250,B6&gt;=30,B6&lt;50)),"D",IF(OR(AND(B5&gt;=250,B5&lt;330,B6&lt;70),AND(B5&lt;330,B6&gt;=50,B6&lt;70)),"E",IF(OR(AND(B5&gt;=330,B5&lt;420,B6&lt;100),AND(B5&lt;420,B6&gt;=70,B6&lt;100)),"F","G")))))),IF(AND(B5&lt;70,B6&lt;6),"A",IF(OR(AND(B5&gt;=70,B5&lt;110,B6&lt;11),AND(B5&lt;110,B6&gt;=6,B6&lt;11)),"B",IF(OR(AND(B5&gt;=110,B5&lt;180,B6&lt;30),AND(B5&lt;180,B6&gt;=11,B6&lt;30)),"C",IF(OR(AND(B5&gt;=180,B5&lt;250,B6&lt;50),AND(B5&lt;250,B6&gt;=30,B6&lt;50)),"D",IF(OR(AND(B5&gt;=250,B5&lt;390,B6&lt;80),AND(B5&lt;390,B6&gt;=50,B6&lt;80)),"E",IF(OR(AND(B5&gt;=390,B5&lt;500,B6&lt;110),AND(B5&lt;500,B6&gt;=80,B6&lt;110)),"F","G")))))))</f>
        <v>B</v>
      </c>
    </row>
    <row r="8" spans="1:16" ht="26.5" thickBot="1" x14ac:dyDescent="0.65">
      <c r="A8" s="42" t="s">
        <v>19</v>
      </c>
      <c r="B8" s="45" t="str">
        <f>IF(AND(B5&lt;A15,B6&lt;B15),"A",IF(AND(B5&lt;C15,B6&lt;D15),"B",IF(AND(B5&lt;E15,B6&lt;F15),"C",IF(AND(B5&lt;G15,B6&lt;H15),"D",IF(AND(B5&lt;I15,B6&lt;J15),"E",IF(AND(B5&lt;K15,B6&lt;L15),"F",IF(OR(B5&gt;K15,B6&gt;L15),"G")))))))</f>
        <v>B</v>
      </c>
    </row>
    <row r="9" spans="1:16" x14ac:dyDescent="0.35">
      <c r="A9" s="1"/>
      <c r="B9" s="11"/>
      <c r="O9" s="1"/>
      <c r="P9" s="1"/>
    </row>
    <row r="10" spans="1:16" x14ac:dyDescent="0.35">
      <c r="A10" s="1"/>
      <c r="B10" s="11"/>
      <c r="O10" s="1"/>
      <c r="P10" s="1"/>
    </row>
    <row r="11" spans="1:16" x14ac:dyDescent="0.35">
      <c r="A11" s="1"/>
    </row>
    <row r="12" spans="1:16" ht="15" thickBot="1" x14ac:dyDescent="0.4">
      <c r="B12" s="67" t="s">
        <v>35</v>
      </c>
      <c r="C12" s="67"/>
      <c r="D12" s="67"/>
      <c r="E12" s="67"/>
      <c r="F12" s="67"/>
    </row>
    <row r="13" spans="1:16" ht="24" thickBot="1" x14ac:dyDescent="0.6">
      <c r="A13" s="72" t="s">
        <v>1</v>
      </c>
      <c r="B13" s="73"/>
      <c r="C13" s="74" t="s">
        <v>2</v>
      </c>
      <c r="D13" s="75"/>
      <c r="E13" s="76" t="s">
        <v>3</v>
      </c>
      <c r="F13" s="77"/>
      <c r="G13" s="78" t="s">
        <v>4</v>
      </c>
      <c r="H13" s="79"/>
      <c r="I13" s="70" t="s">
        <v>5</v>
      </c>
      <c r="J13" s="71"/>
      <c r="K13" s="68" t="s">
        <v>6</v>
      </c>
      <c r="L13" s="69"/>
    </row>
    <row r="14" spans="1:16" ht="15" thickBot="1" x14ac:dyDescent="0.4">
      <c r="A14" s="43" t="s">
        <v>7</v>
      </c>
      <c r="B14" s="2" t="s">
        <v>8</v>
      </c>
      <c r="C14" s="3" t="s">
        <v>9</v>
      </c>
      <c r="D14" s="4" t="s">
        <v>10</v>
      </c>
      <c r="E14" s="35" t="s">
        <v>11</v>
      </c>
      <c r="F14" s="36" t="s">
        <v>12</v>
      </c>
      <c r="G14" s="5" t="s">
        <v>13</v>
      </c>
      <c r="H14" s="6" t="s">
        <v>14</v>
      </c>
      <c r="I14" s="7" t="s">
        <v>15</v>
      </c>
      <c r="J14" s="8" t="s">
        <v>16</v>
      </c>
      <c r="K14" s="9" t="s">
        <v>17</v>
      </c>
      <c r="L14" s="10" t="s">
        <v>18</v>
      </c>
    </row>
    <row r="15" spans="1:16" x14ac:dyDescent="0.35">
      <c r="A15" s="38">
        <f>IF($B$3&lt;8,Feuil1!C14,IF($B$4&lt;800,VLOOKUP(ROUNDDOWN($B3,0),Feuil1!$A$14:'Feuil1'!$N$46,COLUMN(Feuil1!C10))-(VLOOKUP(ROUNDDOWN($B3,0),Feuil1!$A$14:'Feuil1'!$N$46,COLUMN(Feuil1!C10))-VLOOKUP(ROUNDUP($B3,0),Feuil1!$A$14:'Feuil1'!$N$46,COLUMN(Feuil1!C10)))*($B3-VLOOKUP(ROUNDDOWN($B3,0),Feuil1!$A$14:'Feuil1'!$N$46,1)),VLOOKUP(ROUNDDOWN($B3,0), Feuil1!$O$14       : Feuil1!$AB$46,COLUMN(Feuil1!C10))-(VLOOKUP(ROUNDDOWN($B3,0), Feuil1!$O$14       : Feuil1!$AB$46,COLUMN(Feuil1!C10))-VLOOKUP(ROUNDUP($B3,0), Feuil1!$O$14       : Feuil1!$AB$46,COLUMN(A15)))*($B3-VLOOKUP(ROUNDDOWN($B3,0), Feuil1!$O$14       : Feuil1!$AB$46,1))))</f>
        <v>124</v>
      </c>
      <c r="B15" s="38">
        <f>IF($B$3&lt;=8,Feuil1!D14,IF($B$4&lt;=800,VLOOKUP(ROUNDDOWN($B3,0),Feuil1!$A$14:'Feuil1'!$N$46,COLUMN(Feuil1!D10))-(VLOOKUP(ROUNDDOWN($B3,0),Feuil1!$A$14:'Feuil1'!$N$46,COLUMN(Feuil1!D10))-VLOOKUP(ROUNDUP($B3,0),Feuil1!$A$14:'Feuil1'!$N$46,COLUMN(Feuil1!D10)))*($B3-VLOOKUP(ROUNDDOWN($B3,0),Feuil1!$A$14:'Feuil1'!$N$46,1)),VLOOKUP(ROUNDDOWN($B3,0), Feuil1!$O$14        : Feuil1!$AB$46,COLUMN(Feuil1!D10))-(VLOOKUP(ROUNDDOWN($B3,0), Feuil1!$O$14        : Feuil1!$AB$46,COLUMN(Feuil1!D10))-VLOOKUP(ROUNDUP($B3,0), Feuil1!$O$14        : Feuil1!$AB$46,COLUMN(B15)))*($B3-VLOOKUP(ROUNDDOWN($B3,0), Feuil1!$O$14        : Feuil1!$AB$46,1))))</f>
        <v>10</v>
      </c>
      <c r="C15" s="38">
        <f>IF($B$3&lt;8,Feuil1!E14,IF($B$4&lt;800,VLOOKUP(ROUNDDOWN($B3,0),Feuil1!$A$14:'Feuil1'!$N$46,COLUMN(Feuil1!E10))-(VLOOKUP(ROUNDDOWN($B3,0),Feuil1!$A$14:'Feuil1'!$N$46,COLUMN(Feuil1!E10))-VLOOKUP(ROUNDUP($B3,0),Feuil1!$A$14:'Feuil1'!$N$46,COLUMN(Feuil1!E10)))*($B3-VLOOKUP(ROUNDDOWN($B3,0),Feuil1!$A$14:'Feuil1'!$N$46,1)),VLOOKUP(ROUNDDOWN($B3,0), Feuil1!$O$14       : Feuil1!$AB$46,COLUMN(Feuil1!E10))-(VLOOKUP(ROUNDDOWN($B3,0), Feuil1!$O$14       : Feuil1!$AB$46,COLUMN(Feuil1!E10))-VLOOKUP(ROUNDUP($B3,0), Feuil1!$O$14       : Feuil1!$AB$46,COLUMN(C15)))*($B3-VLOOKUP(ROUNDDOWN($B3,0), Feuil1!$O$14       : Feuil1!$AB$46,1))))</f>
        <v>164</v>
      </c>
      <c r="D15" s="38">
        <f>IF($B$3&lt;8,Feuil1!F14,IF($B$4&lt;800,VLOOKUP(ROUNDDOWN($B3,0),Feuil1!$A$14:'Feuil1'!$N$46,COLUMN(Feuil1!F10))-(VLOOKUP(ROUNDDOWN($B3,0),Feuil1!$A$14:'Feuil1'!$N$46,COLUMN(Feuil1!F10))-VLOOKUP(ROUNDUP($B3,0),Feuil1!$A$14:'Feuil1'!$N$46,COLUMN(Feuil1!F10)))*($B3-VLOOKUP(ROUNDDOWN($B3,0),Feuil1!$A$14:'Feuil1'!$N$46,1)),VLOOKUP(ROUNDDOWN($B3,0), Feuil1!$O$14       : Feuil1!$AB$46,COLUMN(Feuil1!F10))-(VLOOKUP(ROUNDDOWN($B3,0), Feuil1!$O$14       : Feuil1!$AB$46,COLUMN(Feuil1!F10))-VLOOKUP(ROUNDUP($B3,0), Feuil1!$O$14       : Feuil1!$AB$46,COLUMN(D15)))*($B3-VLOOKUP(ROUNDDOWN($B3,0), Feuil1!$O$14       : Feuil1!$AB$46,1))))</f>
        <v>15</v>
      </c>
      <c r="E15" s="38">
        <f>IF($B$3&lt;8,Feuil1!G14,IF($B$4&lt;800,VLOOKUP(ROUNDDOWN($B3,0),Feuil1!$A$14:'Feuil1'!$N$46,COLUMN(Feuil1!G10))-(VLOOKUP(ROUNDDOWN($B3,0),Feuil1!$A$14:'Feuil1'!$N$46,COLUMN(Feuil1!G10))-VLOOKUP(ROUNDUP($B3,0),Feuil1!$A$14:'Feuil1'!$N$46,COLUMN(Feuil1!G10)))*($B3-VLOOKUP(ROUNDDOWN($B3,0),Feuil1!$A$14:'Feuil1'!$N$46,1)),VLOOKUP(ROUNDDOWN($B3,0), Feuil1!$O$14       : Feuil1!$AB$46,COLUMN(Feuil1!G10))-(VLOOKUP(ROUNDDOWN($B3,0), Feuil1!$O$14       : Feuil1!$AB$46,COLUMN(Feuil1!G10))-VLOOKUP(ROUNDUP($B3,0), Feuil1!$O$14       : Feuil1!$AB$46,COLUMN(E15)))*($B3-VLOOKUP(ROUNDDOWN($B3,0), Feuil1!$O$14       : Feuil1!$AB$46,1))))</f>
        <v>329</v>
      </c>
      <c r="F15" s="38">
        <f>IF($B$3&lt;8,Feuil1!H14,IF($B$4&lt;800,VLOOKUP(ROUNDDOWN($B3,0),Feuil1!$A$14:'Feuil1'!$N$46,COLUMN(Feuil1!H10))-(VLOOKUP(ROUNDDOWN($B3,0),Feuil1!$A$14:'Feuil1'!$N$46,COLUMN(Feuil1!H10))-VLOOKUP(ROUNDUP($B3,0),Feuil1!$A$14:'Feuil1'!$N$46,COLUMN(Feuil1!H10)))*($B3-VLOOKUP(ROUNDDOWN($B3,0),Feuil1!$A$14:'Feuil1'!$N$46,1)),VLOOKUP(ROUNDDOWN($B3,0), Feuil1!$O$14       : Feuil1!$AB$46,COLUMN(Feuil1!H10))-(VLOOKUP(ROUNDDOWN($B3,0), Feuil1!$O$14       : Feuil1!$AB$46,COLUMN(Feuil1!H10))-VLOOKUP(ROUNDUP($B3,0), Feuil1!$O$14       : Feuil1!$AB$46,COLUMN(F15)))*($B3-VLOOKUP(ROUNDDOWN($B3,0), Feuil1!$O$14       : Feuil1!$AB$46,1))))</f>
        <v>40</v>
      </c>
      <c r="G15" s="38">
        <f>IF($B$3&lt;8,Feuil1!I14,IF($B$4&lt;800,VLOOKUP(ROUNDDOWN($B3,0),Feuil1!$A$14:'Feuil1'!$N$46,COLUMN(Feuil1!I10))-(VLOOKUP(ROUNDDOWN($B3,0),Feuil1!$A$14:'Feuil1'!$N$46,COLUMN(Feuil1!I10))-VLOOKUP(ROUNDUP($B3,0),Feuil1!$A$14:'Feuil1'!$N$46,COLUMN(Feuil1!I10)))*($B3-VLOOKUP(ROUNDDOWN($B3,0),Feuil1!$A$14:'Feuil1'!$N$46,1)),VLOOKUP(ROUNDDOWN($B3,0), Feuil1!$O$14       : Feuil1!$AB$46,COLUMN(Feuil1!I10))-(VLOOKUP(ROUNDDOWN($B3,0), Feuil1!$O$14       : Feuil1!$AB$46,COLUMN(Feuil1!I10))-VLOOKUP(ROUNDUP($B3,0), Feuil1!$O$14       : Feuil1!$AB$46,COLUMN(G15)))*($B3-VLOOKUP(ROUNDDOWN($B3,0), Feuil1!$O$14       : Feuil1!$AB$46,1))))</f>
        <v>428</v>
      </c>
      <c r="H15" s="38">
        <f>IF($B$3&lt;8,Feuil1!J14,IF($B$4&lt;800,VLOOKUP(ROUNDDOWN($B3,0),Feuil1!$A$14:'Feuil1'!$N$46,COLUMN(Feuil1!J10))-(VLOOKUP(ROUNDDOWN($B3,0),Feuil1!$A$14:'Feuil1'!$N$46,COLUMN(Feuil1!J10))-VLOOKUP(ROUNDUP($B3,0),Feuil1!$A$14:'Feuil1'!$N$46,COLUMN(Feuil1!J10)))*($B3-VLOOKUP(ROUNDDOWN($B3,0),Feuil1!$A$14:'Feuil1'!$N$46,1)),VLOOKUP(ROUNDDOWN($B3,0), Feuil1!$O$14       : Feuil1!$AB$46,COLUMN(Feuil1!J10))-(VLOOKUP(ROUNDDOWN($B3,0), Feuil1!$O$14       : Feuil1!$AB$46,COLUMN(Feuil1!J10))-VLOOKUP(ROUNDUP($B3,0), Feuil1!$O$14       : Feuil1!$AB$46,COLUMN(H15)))*($B3-VLOOKUP(ROUNDDOWN($B3,0), Feuil1!$O$14       : Feuil1!$AB$46,1))))</f>
        <v>62</v>
      </c>
      <c r="I15" s="38">
        <f>IF($B$3&lt;8,Feuil1!K14,IF($B$4&lt;800,VLOOKUP(ROUNDDOWN($B3,0),Feuil1!$A$14:'Feuil1'!$N$46,COLUMN(Feuil1!K10))-(VLOOKUP(ROUNDDOWN($B3,0),Feuil1!$A$14:'Feuil1'!$N$46,COLUMN(Feuil1!K10))-VLOOKUP(ROUNDUP($B3,0),Feuil1!$A$14:'Feuil1'!$N$46,COLUMN(Feuil1!K10)))*($B3-VLOOKUP(ROUNDDOWN($B3,0),Feuil1!$A$14:'Feuil1'!$N$46,1)),VLOOKUP(ROUNDDOWN($B3,0), Feuil1!$O$14       : Feuil1!$AB$46,COLUMN(Feuil1!K10))-(VLOOKUP(ROUNDDOWN($B3,0), Feuil1!$O$14       : Feuil1!$AB$46,COLUMN(Feuil1!K10))-VLOOKUP(ROUNDUP($B3,0), Feuil1!$O$14       : Feuil1!$AB$46,COLUMN(I15)))*($B3-VLOOKUP(ROUNDDOWN($B3,0), Feuil1!$O$14       : Feuil1!$AB$46,1))))</f>
        <v>533.24092177651141</v>
      </c>
      <c r="J15" s="38">
        <f>IF($B$3&lt;8,Feuil1!L14,IF($B$4&lt;800,VLOOKUP(ROUNDDOWN($B3,0),Feuil1!$A$14:'Feuil1'!$N$46,COLUMN(Feuil1!L10))-(VLOOKUP(ROUNDDOWN($B3,0),Feuil1!$A$14:'Feuil1'!$N$46,COLUMN(Feuil1!L10))-VLOOKUP(ROUNDUP($B3,0),Feuil1!$A$14:'Feuil1'!$N$46,COLUMN(Feuil1!L10)))*($B3-VLOOKUP(ROUNDDOWN($B3,0),Feuil1!$A$14:'Feuil1'!$N$46,1)),VLOOKUP(ROUNDDOWN($B3,0), Feuil1!$O$14       : Feuil1!$AB$46,COLUMN(Feuil1!L10))-(VLOOKUP(ROUNDDOWN($B3,0), Feuil1!$O$14       : Feuil1!$AB$46,COLUMN(Feuil1!L10))-VLOOKUP(ROUNDUP($B3,0), Feuil1!$O$14       : Feuil1!$AB$46,COLUMN(J15)))*($B3-VLOOKUP(ROUNDDOWN($B3,0), Feuil1!$O$14       : Feuil1!$AB$46,1))))</f>
        <v>84</v>
      </c>
      <c r="K15" s="38">
        <f>IF($B$3&lt;8,Feuil1!M14,IF($B$4&lt;800,VLOOKUP(ROUNDDOWN($B3,0),Feuil1!$A$14:'Feuil1'!$N$46,COLUMN(Feuil1!M10))-(VLOOKUP(ROUNDDOWN($B3,0),Feuil1!$A$14:'Feuil1'!$N$46,COLUMN(Feuil1!M10))-VLOOKUP(ROUNDUP($B3,0),Feuil1!$A$14:'Feuil1'!$N$46,COLUMN(Feuil1!M10)))*($B3-VLOOKUP(ROUNDDOWN($B3,0),Feuil1!$A$14:'Feuil1'!$N$46,1)),VLOOKUP(ROUNDDOWN($B3,0), Feuil1!$O$14       : Feuil1!$AB$46,COLUMN(Feuil1!M10))-(VLOOKUP(ROUNDDOWN($B3,0), Feuil1!$O$14       : Feuil1!$AB$46,COLUMN(Feuil1!M10))-VLOOKUP(ROUNDUP($B3,0), Feuil1!$O$14       : Feuil1!$AB$46,COLUMN(K15)))*($B3-VLOOKUP(ROUNDDOWN($B3,0), Feuil1!$O$14       : Feuil1!$AB$46,1))))</f>
        <v>640</v>
      </c>
      <c r="L15" s="38">
        <f>IF($B$3&lt;8,Feuil1!N14,IF($B$4&lt;800,VLOOKUP(ROUNDDOWN($B3,0),Feuil1!$A$14:'Feuil1'!$N$46,COLUMN(Feuil1!N10))-(VLOOKUP(ROUNDDOWN($B3,0),Feuil1!$A$14:'Feuil1'!$N$46,COLUMN(Feuil1!N10))-VLOOKUP(ROUNDUP($B3,0),Feuil1!$A$14:'Feuil1'!$N$46,COLUMN(Feuil1!N10)))*($B3-VLOOKUP(ROUNDDOWN($B3,0),Feuil1!$A$14:'Feuil1'!$N$46,1)),VLOOKUP(ROUNDDOWN($B3,0), Feuil1!$O$14       : Feuil1!$AB$46,COLUMN(Feuil1!N10))-(VLOOKUP(ROUNDDOWN($B3,0), Feuil1!$O$14       : Feuil1!$AB$46,COLUMN(Feuil1!N10))-VLOOKUP(ROUNDUP($B3,0), Feuil1!$O$14       : Feuil1!$AB$46,COLUMN(L15)))*($B3-VLOOKUP(ROUNDDOWN($B3,0), Feuil1!$O$14       : Feuil1!$AB$46,1))))</f>
        <v>115</v>
      </c>
    </row>
    <row r="16" spans="1:16" x14ac:dyDescent="0.35">
      <c r="A16" s="16">
        <v>11</v>
      </c>
    </row>
    <row r="17" spans="1:1" x14ac:dyDescent="0.35">
      <c r="A17" s="16">
        <v>12</v>
      </c>
    </row>
    <row r="18" spans="1:1" x14ac:dyDescent="0.35">
      <c r="A18" s="16">
        <v>13</v>
      </c>
    </row>
    <row r="19" spans="1:1" x14ac:dyDescent="0.35">
      <c r="A19" s="16">
        <v>14</v>
      </c>
    </row>
    <row r="20" spans="1:1" x14ac:dyDescent="0.35">
      <c r="A20" s="16">
        <v>15</v>
      </c>
    </row>
    <row r="21" spans="1:1" x14ac:dyDescent="0.35">
      <c r="A21" s="16">
        <v>16</v>
      </c>
    </row>
    <row r="22" spans="1:1" x14ac:dyDescent="0.35">
      <c r="A22" s="16">
        <v>17</v>
      </c>
    </row>
    <row r="23" spans="1:1" x14ac:dyDescent="0.35">
      <c r="A23" s="16">
        <v>18</v>
      </c>
    </row>
    <row r="24" spans="1:1" x14ac:dyDescent="0.35">
      <c r="A24" s="16">
        <v>19</v>
      </c>
    </row>
    <row r="25" spans="1:1" x14ac:dyDescent="0.35">
      <c r="A25" s="16">
        <v>20</v>
      </c>
    </row>
    <row r="26" spans="1:1" x14ac:dyDescent="0.35">
      <c r="A26" s="16">
        <v>21</v>
      </c>
    </row>
    <row r="27" spans="1:1" x14ac:dyDescent="0.35">
      <c r="A27" s="16">
        <v>22</v>
      </c>
    </row>
    <row r="28" spans="1:1" x14ac:dyDescent="0.35">
      <c r="A28" s="16">
        <v>23</v>
      </c>
    </row>
    <row r="29" spans="1:1" x14ac:dyDescent="0.35">
      <c r="A29" s="16">
        <v>24</v>
      </c>
    </row>
    <row r="30" spans="1:1" x14ac:dyDescent="0.35">
      <c r="A30" s="16">
        <v>25</v>
      </c>
    </row>
    <row r="31" spans="1:1" x14ac:dyDescent="0.35">
      <c r="A31" s="16">
        <v>26</v>
      </c>
    </row>
    <row r="32" spans="1:1" x14ac:dyDescent="0.35">
      <c r="A32" s="16">
        <v>27</v>
      </c>
    </row>
    <row r="33" spans="1:16" x14ac:dyDescent="0.35">
      <c r="A33" s="16">
        <v>28</v>
      </c>
    </row>
    <row r="34" spans="1:16" x14ac:dyDescent="0.35">
      <c r="A34" s="16">
        <v>29</v>
      </c>
    </row>
    <row r="35" spans="1:16" x14ac:dyDescent="0.35">
      <c r="A35" s="16">
        <v>30</v>
      </c>
    </row>
    <row r="36" spans="1:16" x14ac:dyDescent="0.35">
      <c r="A36" s="16">
        <v>31</v>
      </c>
    </row>
    <row r="37" spans="1:16" x14ac:dyDescent="0.35">
      <c r="A37" s="16">
        <v>32</v>
      </c>
    </row>
    <row r="38" spans="1:16" x14ac:dyDescent="0.35">
      <c r="A38" s="16">
        <v>33</v>
      </c>
    </row>
    <row r="39" spans="1:16" x14ac:dyDescent="0.35">
      <c r="A39" s="16">
        <v>34</v>
      </c>
    </row>
    <row r="40" spans="1:16" x14ac:dyDescent="0.35">
      <c r="A40" s="16">
        <v>35</v>
      </c>
    </row>
    <row r="41" spans="1:16" x14ac:dyDescent="0.35">
      <c r="A41" s="16">
        <v>36</v>
      </c>
    </row>
    <row r="42" spans="1:16" x14ac:dyDescent="0.35">
      <c r="A42" s="16">
        <v>37</v>
      </c>
    </row>
    <row r="43" spans="1:16" x14ac:dyDescent="0.35">
      <c r="A43" s="16">
        <v>38</v>
      </c>
    </row>
    <row r="44" spans="1:16" x14ac:dyDescent="0.35">
      <c r="A44" s="16">
        <v>39</v>
      </c>
    </row>
    <row r="45" spans="1:16" x14ac:dyDescent="0.35">
      <c r="A45" s="16">
        <v>40</v>
      </c>
    </row>
    <row r="46" spans="1:16" x14ac:dyDescent="0.35">
      <c r="A46" s="1"/>
    </row>
    <row r="47" spans="1:16" x14ac:dyDescent="0.35">
      <c r="A47" s="1" t="s">
        <v>24</v>
      </c>
      <c r="B47" s="31"/>
      <c r="C47" s="32"/>
      <c r="D47" s="33"/>
      <c r="E47" s="32"/>
      <c r="F47" s="33"/>
      <c r="G47" s="32"/>
      <c r="H47" s="33"/>
      <c r="I47" s="32"/>
      <c r="J47" s="33"/>
      <c r="K47" s="32"/>
      <c r="L47" s="33"/>
      <c r="M47" s="32"/>
      <c r="N47" s="33"/>
      <c r="O47" s="33"/>
      <c r="P47" s="33"/>
    </row>
    <row r="48" spans="1:16" x14ac:dyDescent="0.35">
      <c r="B48" s="31"/>
      <c r="C48" s="32"/>
      <c r="D48" s="33"/>
      <c r="E48" s="32"/>
      <c r="F48" s="33"/>
      <c r="G48" s="32"/>
      <c r="H48" s="33"/>
      <c r="I48" s="32"/>
      <c r="J48" s="33"/>
      <c r="K48" s="32"/>
      <c r="L48" s="33"/>
      <c r="M48" s="32"/>
      <c r="N48" s="33"/>
      <c r="O48" s="33"/>
      <c r="P48" s="33"/>
    </row>
    <row r="372" spans="2:2" x14ac:dyDescent="0.35">
      <c r="B372" s="34"/>
    </row>
    <row r="373" spans="2:2" x14ac:dyDescent="0.35">
      <c r="B373" s="34"/>
    </row>
    <row r="374" spans="2:2" x14ac:dyDescent="0.35">
      <c r="B374" s="34"/>
    </row>
    <row r="375" spans="2:2" x14ac:dyDescent="0.35">
      <c r="B375" s="34"/>
    </row>
    <row r="376" spans="2:2" x14ac:dyDescent="0.35">
      <c r="B376" s="34"/>
    </row>
    <row r="377" spans="2:2" x14ac:dyDescent="0.35">
      <c r="B377" s="34"/>
    </row>
    <row r="378" spans="2:2" x14ac:dyDescent="0.35">
      <c r="B378" s="34"/>
    </row>
    <row r="379" spans="2:2" x14ac:dyDescent="0.35">
      <c r="B379" s="34"/>
    </row>
    <row r="380" spans="2:2" x14ac:dyDescent="0.35">
      <c r="B380" s="34"/>
    </row>
    <row r="381" spans="2:2" x14ac:dyDescent="0.35">
      <c r="B381" s="34"/>
    </row>
    <row r="382" spans="2:2" x14ac:dyDescent="0.35">
      <c r="B382" s="34"/>
    </row>
    <row r="383" spans="2:2" x14ac:dyDescent="0.35">
      <c r="B383" s="34"/>
    </row>
    <row r="384" spans="2:2" x14ac:dyDescent="0.35">
      <c r="B384" s="34"/>
    </row>
    <row r="385" spans="2:2" x14ac:dyDescent="0.35">
      <c r="B385" s="34"/>
    </row>
    <row r="386" spans="2:2" x14ac:dyDescent="0.35">
      <c r="B386" s="34"/>
    </row>
    <row r="387" spans="2:2" x14ac:dyDescent="0.35">
      <c r="B387" s="34"/>
    </row>
    <row r="388" spans="2:2" x14ac:dyDescent="0.35">
      <c r="B388" s="34"/>
    </row>
    <row r="389" spans="2:2" x14ac:dyDescent="0.35">
      <c r="B389" s="34"/>
    </row>
    <row r="390" spans="2:2" x14ac:dyDescent="0.35">
      <c r="B390" s="34"/>
    </row>
    <row r="391" spans="2:2" x14ac:dyDescent="0.35">
      <c r="B391" s="34"/>
    </row>
    <row r="392" spans="2:2" x14ac:dyDescent="0.35">
      <c r="B392" s="34"/>
    </row>
    <row r="393" spans="2:2" x14ac:dyDescent="0.35">
      <c r="B393" s="34"/>
    </row>
    <row r="394" spans="2:2" x14ac:dyDescent="0.35">
      <c r="B394" s="34"/>
    </row>
    <row r="395" spans="2:2" x14ac:dyDescent="0.35">
      <c r="B395" s="34"/>
    </row>
    <row r="396" spans="2:2" x14ac:dyDescent="0.35">
      <c r="B396" s="34"/>
    </row>
    <row r="397" spans="2:2" x14ac:dyDescent="0.35">
      <c r="B397" s="34"/>
    </row>
    <row r="398" spans="2:2" x14ac:dyDescent="0.35">
      <c r="B398" s="34"/>
    </row>
    <row r="399" spans="2:2" x14ac:dyDescent="0.35">
      <c r="B399" s="34"/>
    </row>
    <row r="400" spans="2:2" x14ac:dyDescent="0.35">
      <c r="B400" s="34"/>
    </row>
    <row r="401" spans="2:2" x14ac:dyDescent="0.35">
      <c r="B401" s="34"/>
    </row>
    <row r="402" spans="2:2" x14ac:dyDescent="0.35">
      <c r="B402" s="34"/>
    </row>
    <row r="403" spans="2:2" x14ac:dyDescent="0.35">
      <c r="B403" s="34"/>
    </row>
    <row r="404" spans="2:2" x14ac:dyDescent="0.35">
      <c r="B404" s="34"/>
    </row>
    <row r="405" spans="2:2" x14ac:dyDescent="0.35">
      <c r="B405" s="34"/>
    </row>
    <row r="406" spans="2:2" x14ac:dyDescent="0.35">
      <c r="B406" s="34"/>
    </row>
    <row r="407" spans="2:2" x14ac:dyDescent="0.35">
      <c r="B407" s="34"/>
    </row>
  </sheetData>
  <sheetProtection algorithmName="SHA-512" hashValue="a7z6pwpYL4e5XiI+6RCrrWBM1ep9Rr5VSSpJyve4KFbDc3YqN1dPKsdWZ5CPKm2BYzG+p9+IfBVAUNroAVPYeA==" saltValue="AvNeCz7Bb5hnBbQNiCzIzQ==" spinCount="100000" sheet="1" objects="1" scenarios="1" selectLockedCells="1"/>
  <mergeCells count="9">
    <mergeCell ref="B1:G1"/>
    <mergeCell ref="D3:G3"/>
    <mergeCell ref="B12:F12"/>
    <mergeCell ref="K13:L13"/>
    <mergeCell ref="I13:J13"/>
    <mergeCell ref="A13:B13"/>
    <mergeCell ref="C13:D13"/>
    <mergeCell ref="E13:F13"/>
    <mergeCell ref="G13:H13"/>
  </mergeCells>
  <conditionalFormatting sqref="B8">
    <cfRule type="containsText" dxfId="13" priority="8" operator="containsText" text="G">
      <formula>NOT(ISERROR(SEARCH("G",B8)))</formula>
    </cfRule>
    <cfRule type="containsText" dxfId="12" priority="9" operator="containsText" text="F">
      <formula>NOT(ISERROR(SEARCH("F",B8)))</formula>
    </cfRule>
    <cfRule type="containsText" dxfId="11" priority="10" operator="containsText" text="E">
      <formula>NOT(ISERROR(SEARCH("E",B8)))</formula>
    </cfRule>
    <cfRule type="containsText" dxfId="10" priority="11" operator="containsText" text="D">
      <formula>NOT(ISERROR(SEARCH("D",B8)))</formula>
    </cfRule>
    <cfRule type="containsText" dxfId="9" priority="12" operator="containsText" text="C">
      <formula>NOT(ISERROR(SEARCH("C",B8)))</formula>
    </cfRule>
    <cfRule type="containsText" dxfId="8" priority="13" operator="containsText" text="B">
      <formula>NOT(ISERROR(SEARCH("B",B8)))</formula>
    </cfRule>
    <cfRule type="containsText" dxfId="7" priority="14" operator="containsText" text="A">
      <formula>NOT(ISERROR(SEARCH("A",B8)))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7"/>
  <sheetViews>
    <sheetView workbookViewId="0">
      <selection activeCell="A4" sqref="A4"/>
    </sheetView>
  </sheetViews>
  <sheetFormatPr baseColWidth="10" defaultRowHeight="14.5" x14ac:dyDescent="0.35"/>
  <cols>
    <col min="1" max="1" width="57.90625" customWidth="1"/>
    <col min="2" max="2" width="20.36328125" bestFit="1" customWidth="1"/>
    <col min="3" max="3" width="17.54296875" bestFit="1" customWidth="1"/>
    <col min="4" max="4" width="21.81640625" bestFit="1" customWidth="1"/>
    <col min="5" max="5" width="17.54296875" bestFit="1" customWidth="1"/>
    <col min="6" max="6" width="22" bestFit="1" customWidth="1"/>
    <col min="7" max="7" width="17.453125" bestFit="1" customWidth="1"/>
    <col min="8" max="8" width="21.81640625" bestFit="1" customWidth="1"/>
    <col min="9" max="9" width="17.54296875" bestFit="1" customWidth="1"/>
    <col min="10" max="10" width="22" bestFit="1" customWidth="1"/>
    <col min="11" max="11" width="17.54296875" bestFit="1" customWidth="1"/>
    <col min="12" max="12" width="21.81640625" bestFit="1" customWidth="1"/>
    <col min="13" max="13" width="17.1796875" bestFit="1" customWidth="1"/>
    <col min="14" max="14" width="21.54296875" bestFit="1" customWidth="1"/>
    <col min="15" max="16" width="21.54296875" customWidth="1"/>
    <col min="17" max="17" width="17.54296875" bestFit="1" customWidth="1"/>
    <col min="18" max="18" width="21.90625" bestFit="1" customWidth="1"/>
    <col min="19" max="19" width="17.6328125" bestFit="1" customWidth="1"/>
    <col min="20" max="20" width="22" bestFit="1" customWidth="1"/>
    <col min="21" max="21" width="17.36328125" bestFit="1" customWidth="1"/>
    <col min="22" max="22" width="21.81640625" bestFit="1" customWidth="1"/>
    <col min="23" max="23" width="17.6328125" bestFit="1" customWidth="1"/>
    <col min="24" max="24" width="22" bestFit="1" customWidth="1"/>
    <col min="25" max="25" width="17.54296875" bestFit="1" customWidth="1"/>
    <col min="26" max="26" width="21.90625" bestFit="1" customWidth="1"/>
    <col min="27" max="27" width="17.1796875" bestFit="1" customWidth="1"/>
    <col min="28" max="28" width="21.54296875" bestFit="1" customWidth="1"/>
  </cols>
  <sheetData>
    <row r="1" spans="1:28" ht="23.5" x14ac:dyDescent="0.55000000000000004">
      <c r="A1" s="50"/>
      <c r="B1" s="85"/>
      <c r="C1" s="85"/>
      <c r="D1" s="85"/>
      <c r="E1" s="85"/>
      <c r="F1" s="85"/>
      <c r="G1" s="85"/>
      <c r="H1" s="51"/>
    </row>
    <row r="2" spans="1:28" x14ac:dyDescent="0.35">
      <c r="A2" s="51"/>
      <c r="B2" s="51"/>
      <c r="C2" s="51"/>
      <c r="D2" s="51"/>
      <c r="E2" s="51"/>
      <c r="F2" s="51"/>
      <c r="G2" s="51"/>
      <c r="H2" s="51"/>
    </row>
    <row r="3" spans="1:28" ht="21" x14ac:dyDescent="0.5">
      <c r="A3" s="52"/>
      <c r="B3" s="53"/>
      <c r="C3" s="51"/>
      <c r="D3" s="54"/>
      <c r="E3" s="51"/>
      <c r="F3" s="51"/>
      <c r="G3" s="51"/>
      <c r="H3" s="51"/>
    </row>
    <row r="4" spans="1:28" ht="21" x14ac:dyDescent="0.5">
      <c r="A4" s="52"/>
      <c r="B4" s="55"/>
      <c r="C4" s="51"/>
      <c r="D4" s="51"/>
      <c r="E4" s="51"/>
      <c r="F4" s="51"/>
      <c r="G4" s="51"/>
      <c r="H4" s="51"/>
    </row>
    <row r="5" spans="1:28" ht="21" x14ac:dyDescent="0.5">
      <c r="A5" s="52"/>
      <c r="B5" s="55"/>
      <c r="C5" s="51"/>
      <c r="D5" s="51"/>
      <c r="E5" s="51"/>
      <c r="F5" s="51"/>
      <c r="G5" s="51"/>
      <c r="H5" s="51"/>
    </row>
    <row r="6" spans="1:28" ht="21" x14ac:dyDescent="0.5">
      <c r="A6" s="52"/>
      <c r="B6" s="55"/>
      <c r="C6" s="51"/>
      <c r="D6" s="51"/>
      <c r="E6" s="51"/>
      <c r="F6" s="51"/>
      <c r="G6" s="51"/>
      <c r="H6" s="51"/>
    </row>
    <row r="7" spans="1:28" ht="21.5" thickBot="1" x14ac:dyDescent="0.55000000000000004">
      <c r="A7" s="52"/>
      <c r="B7" s="56"/>
      <c r="C7" s="51"/>
      <c r="D7" s="57"/>
      <c r="E7" s="51"/>
      <c r="F7" s="51"/>
      <c r="G7" s="51"/>
      <c r="H7" s="51"/>
    </row>
    <row r="8" spans="1:28" ht="26.5" thickBot="1" x14ac:dyDescent="0.65">
      <c r="A8" s="52"/>
      <c r="B8" s="58"/>
      <c r="C8" s="86"/>
      <c r="D8" s="86"/>
      <c r="E8" s="86"/>
      <c r="F8" s="86"/>
      <c r="G8" s="86"/>
      <c r="H8" s="86"/>
      <c r="I8" s="87" t="s">
        <v>4</v>
      </c>
      <c r="J8" s="79"/>
      <c r="K8" s="70" t="s">
        <v>5</v>
      </c>
      <c r="L8" s="71"/>
      <c r="M8" s="68" t="s">
        <v>6</v>
      </c>
      <c r="N8" s="69"/>
    </row>
    <row r="9" spans="1:28" ht="15" thickBot="1" x14ac:dyDescent="0.4">
      <c r="A9" s="59"/>
      <c r="B9" s="60"/>
      <c r="C9" s="59"/>
      <c r="D9" s="59"/>
      <c r="E9" s="59"/>
      <c r="F9" s="59"/>
      <c r="G9" s="59"/>
      <c r="H9" s="59"/>
      <c r="I9" s="49" t="s">
        <v>13</v>
      </c>
      <c r="J9" s="6" t="s">
        <v>14</v>
      </c>
      <c r="K9" s="7" t="s">
        <v>15</v>
      </c>
      <c r="L9" s="8" t="s">
        <v>16</v>
      </c>
      <c r="M9" s="9" t="s">
        <v>17</v>
      </c>
      <c r="N9" s="10" t="s">
        <v>18</v>
      </c>
      <c r="O9" s="1"/>
      <c r="P9" s="1"/>
    </row>
    <row r="10" spans="1:28" ht="15" thickBot="1" x14ac:dyDescent="0.4">
      <c r="A10" s="59"/>
      <c r="B10" s="60"/>
      <c r="C10" s="61"/>
      <c r="D10" s="61"/>
      <c r="E10" s="61"/>
      <c r="F10" s="61"/>
      <c r="G10" s="61"/>
      <c r="H10" s="61"/>
      <c r="I10" s="37">
        <f t="shared" ref="I10:N10" si="0">IF($B$3&lt;8,I14,IF($B$4&lt;800,VLOOKUP(ROUNDDOWN($B3,0),$A$14:$N$46,COLUMN(I10))-(VLOOKUP(ROUNDDOWN($B3,0),$A$14:$N$46,COLUMN(I10))-VLOOKUP(ROUNDUP($B3,0),$A$14:$N$46,COLUMN(I10)))*($B3-VLOOKUP(ROUNDDOWN($B3,0),$A$14:$N$46,1)),VLOOKUP(ROUNDDOWN($B3,0),$O$14:$AB$46,COLUMN(I10))-(VLOOKUP(ROUNDDOWN($B3,0),$O$14:$AB$46,COLUMN(I10))-VLOOKUP(ROUNDUP($B3,0),$O$14:$AB$46,COLUMN(I10)))*($B3-VLOOKUP(ROUNDDOWN($B3,0),$O$14:$AB$46,1))))</f>
        <v>505</v>
      </c>
      <c r="J10" s="38">
        <f t="shared" si="0"/>
        <v>68</v>
      </c>
      <c r="K10" s="38">
        <f t="shared" si="0"/>
        <v>622.02246141698765</v>
      </c>
      <c r="L10" s="38">
        <f t="shared" si="0"/>
        <v>90</v>
      </c>
      <c r="M10" s="38">
        <f t="shared" si="0"/>
        <v>739</v>
      </c>
      <c r="N10" s="38">
        <f t="shared" si="0"/>
        <v>122</v>
      </c>
      <c r="O10" s="1"/>
      <c r="P10" s="1"/>
    </row>
    <row r="11" spans="1:28" ht="15" thickBot="1" x14ac:dyDescent="0.4">
      <c r="A11" s="62"/>
      <c r="B11" s="1"/>
      <c r="C11" s="80" t="s">
        <v>20</v>
      </c>
      <c r="D11" s="81"/>
      <c r="E11" s="81"/>
      <c r="F11" s="81"/>
      <c r="G11" s="81"/>
      <c r="H11" s="81"/>
      <c r="I11" s="82"/>
      <c r="J11" s="82"/>
      <c r="K11" s="82"/>
      <c r="L11" s="82"/>
      <c r="M11" s="82"/>
      <c r="N11" s="83"/>
      <c r="O11" s="1"/>
      <c r="P11" s="1"/>
      <c r="Q11" s="84" t="s">
        <v>21</v>
      </c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3"/>
    </row>
    <row r="12" spans="1:28" ht="24" thickBot="1" x14ac:dyDescent="0.6">
      <c r="A12" s="1"/>
      <c r="B12" s="1"/>
      <c r="C12" s="72" t="s">
        <v>1</v>
      </c>
      <c r="D12" s="73"/>
      <c r="E12" s="74" t="s">
        <v>2</v>
      </c>
      <c r="F12" s="75"/>
      <c r="G12" s="76" t="s">
        <v>3</v>
      </c>
      <c r="H12" s="77"/>
      <c r="I12" s="78" t="s">
        <v>4</v>
      </c>
      <c r="J12" s="79"/>
      <c r="K12" s="70" t="s">
        <v>5</v>
      </c>
      <c r="L12" s="71"/>
      <c r="M12" s="68" t="s">
        <v>6</v>
      </c>
      <c r="N12" s="69"/>
      <c r="O12" s="1"/>
      <c r="P12" s="1"/>
      <c r="Q12" s="72" t="s">
        <v>1</v>
      </c>
      <c r="R12" s="73"/>
      <c r="S12" s="74" t="s">
        <v>2</v>
      </c>
      <c r="T12" s="75"/>
      <c r="U12" s="76" t="s">
        <v>3</v>
      </c>
      <c r="V12" s="77"/>
      <c r="W12" s="78" t="s">
        <v>4</v>
      </c>
      <c r="X12" s="79"/>
      <c r="Y12" s="70" t="s">
        <v>5</v>
      </c>
      <c r="Z12" s="71"/>
      <c r="AA12" s="68" t="s">
        <v>6</v>
      </c>
      <c r="AB12" s="69"/>
    </row>
    <row r="13" spans="1:28" ht="15" thickBot="1" x14ac:dyDescent="0.4">
      <c r="A13" s="1"/>
      <c r="B13" s="12" t="s">
        <v>22</v>
      </c>
      <c r="C13" s="13" t="s">
        <v>7</v>
      </c>
      <c r="D13" s="14" t="s">
        <v>8</v>
      </c>
      <c r="E13" s="13" t="s">
        <v>9</v>
      </c>
      <c r="F13" s="14" t="s">
        <v>10</v>
      </c>
      <c r="G13" s="13" t="s">
        <v>11</v>
      </c>
      <c r="H13" s="14" t="s">
        <v>12</v>
      </c>
      <c r="I13" s="13" t="s">
        <v>13</v>
      </c>
      <c r="J13" s="14" t="s">
        <v>14</v>
      </c>
      <c r="K13" s="13" t="s">
        <v>15</v>
      </c>
      <c r="L13" s="14" t="s">
        <v>16</v>
      </c>
      <c r="M13" s="13" t="s">
        <v>17</v>
      </c>
      <c r="N13" s="14" t="s">
        <v>18</v>
      </c>
      <c r="O13" s="1"/>
      <c r="P13" s="12" t="s">
        <v>22</v>
      </c>
      <c r="Q13" s="15" t="s">
        <v>7</v>
      </c>
      <c r="R13" s="14" t="s">
        <v>8</v>
      </c>
      <c r="S13" s="15" t="s">
        <v>9</v>
      </c>
      <c r="T13" s="14" t="s">
        <v>10</v>
      </c>
      <c r="U13" s="15" t="s">
        <v>11</v>
      </c>
      <c r="V13" s="14" t="s">
        <v>12</v>
      </c>
      <c r="W13" s="15" t="s">
        <v>13</v>
      </c>
      <c r="X13" s="14" t="s">
        <v>14</v>
      </c>
      <c r="Y13" s="15" t="s">
        <v>15</v>
      </c>
      <c r="Z13" s="14" t="s">
        <v>16</v>
      </c>
      <c r="AA13" s="15" t="s">
        <v>17</v>
      </c>
      <c r="AB13" s="14" t="s">
        <v>18</v>
      </c>
    </row>
    <row r="14" spans="1:28" x14ac:dyDescent="0.35">
      <c r="A14" s="16">
        <v>8</v>
      </c>
      <c r="B14" s="17" t="s">
        <v>23</v>
      </c>
      <c r="C14" s="18">
        <v>146</v>
      </c>
      <c r="D14" s="19">
        <v>11</v>
      </c>
      <c r="E14" s="18">
        <v>186</v>
      </c>
      <c r="F14" s="19">
        <v>16</v>
      </c>
      <c r="G14" s="18">
        <v>386</v>
      </c>
      <c r="H14" s="19">
        <v>44</v>
      </c>
      <c r="I14" s="18">
        <v>505</v>
      </c>
      <c r="J14" s="19">
        <v>68</v>
      </c>
      <c r="K14" s="18">
        <v>622.02246141698765</v>
      </c>
      <c r="L14" s="19">
        <v>90</v>
      </c>
      <c r="M14" s="18">
        <v>739</v>
      </c>
      <c r="N14" s="19">
        <v>122</v>
      </c>
      <c r="O14" s="16">
        <v>8</v>
      </c>
      <c r="P14" s="17" t="s">
        <v>23</v>
      </c>
      <c r="Q14" s="20">
        <v>146</v>
      </c>
      <c r="R14" s="21">
        <v>11</v>
      </c>
      <c r="S14" s="20">
        <v>186</v>
      </c>
      <c r="T14" s="21">
        <v>16</v>
      </c>
      <c r="U14" s="20">
        <v>386</v>
      </c>
      <c r="V14" s="21">
        <v>44</v>
      </c>
      <c r="W14" s="20">
        <v>505</v>
      </c>
      <c r="X14" s="21">
        <v>68</v>
      </c>
      <c r="Y14" s="20">
        <v>682.02246141698765</v>
      </c>
      <c r="Z14" s="21">
        <v>100</v>
      </c>
      <c r="AA14" s="20">
        <v>819</v>
      </c>
      <c r="AB14" s="21">
        <v>132</v>
      </c>
    </row>
    <row r="15" spans="1:28" x14ac:dyDescent="0.35">
      <c r="A15" s="16">
        <v>9</v>
      </c>
      <c r="B15" s="22">
        <v>9</v>
      </c>
      <c r="C15" s="23">
        <v>134</v>
      </c>
      <c r="D15" s="24">
        <v>11</v>
      </c>
      <c r="E15" s="23">
        <v>174</v>
      </c>
      <c r="F15" s="24">
        <v>16</v>
      </c>
      <c r="G15" s="23">
        <v>355</v>
      </c>
      <c r="H15" s="24">
        <v>42</v>
      </c>
      <c r="I15" s="23">
        <v>464</v>
      </c>
      <c r="J15" s="24">
        <v>65</v>
      </c>
      <c r="K15" s="23">
        <v>573.6064057425998</v>
      </c>
      <c r="L15" s="24">
        <v>87</v>
      </c>
      <c r="M15" s="23">
        <v>685</v>
      </c>
      <c r="N15" s="24">
        <v>118</v>
      </c>
      <c r="O15" s="16">
        <v>9</v>
      </c>
      <c r="P15" s="22">
        <v>9</v>
      </c>
      <c r="Q15" s="25">
        <v>134</v>
      </c>
      <c r="R15" s="26">
        <v>11</v>
      </c>
      <c r="S15" s="25">
        <v>174</v>
      </c>
      <c r="T15" s="26">
        <v>16</v>
      </c>
      <c r="U15" s="25">
        <v>355</v>
      </c>
      <c r="V15" s="26">
        <v>42</v>
      </c>
      <c r="W15" s="25">
        <v>464</v>
      </c>
      <c r="X15" s="26">
        <v>65</v>
      </c>
      <c r="Y15" s="25">
        <v>633.6064057425998</v>
      </c>
      <c r="Z15" s="26">
        <v>97</v>
      </c>
      <c r="AA15" s="25">
        <v>765</v>
      </c>
      <c r="AB15" s="26">
        <v>128</v>
      </c>
    </row>
    <row r="16" spans="1:28" x14ac:dyDescent="0.35">
      <c r="A16" s="16">
        <v>10</v>
      </c>
      <c r="B16" s="22">
        <v>10</v>
      </c>
      <c r="C16" s="27">
        <v>124</v>
      </c>
      <c r="D16" s="28">
        <v>10</v>
      </c>
      <c r="E16" s="27">
        <v>164</v>
      </c>
      <c r="F16" s="28">
        <v>15</v>
      </c>
      <c r="G16" s="27">
        <v>329</v>
      </c>
      <c r="H16" s="28">
        <v>40</v>
      </c>
      <c r="I16" s="27">
        <v>428</v>
      </c>
      <c r="J16" s="28">
        <v>62</v>
      </c>
      <c r="K16" s="27">
        <v>533.24092177651141</v>
      </c>
      <c r="L16" s="28">
        <v>84</v>
      </c>
      <c r="M16" s="27">
        <v>640</v>
      </c>
      <c r="N16" s="28">
        <v>115</v>
      </c>
      <c r="O16" s="16">
        <v>10</v>
      </c>
      <c r="P16" s="22">
        <v>10</v>
      </c>
      <c r="Q16" s="27">
        <v>124</v>
      </c>
      <c r="R16" s="28">
        <v>10</v>
      </c>
      <c r="S16" s="27">
        <v>164</v>
      </c>
      <c r="T16" s="28">
        <v>15</v>
      </c>
      <c r="U16" s="27">
        <v>329</v>
      </c>
      <c r="V16" s="28">
        <v>40</v>
      </c>
      <c r="W16" s="27">
        <v>428</v>
      </c>
      <c r="X16" s="28">
        <v>62</v>
      </c>
      <c r="Y16" s="27">
        <v>593.24092177651141</v>
      </c>
      <c r="Z16" s="28">
        <v>94</v>
      </c>
      <c r="AA16" s="27">
        <v>720</v>
      </c>
      <c r="AB16" s="28">
        <v>125</v>
      </c>
    </row>
    <row r="17" spans="1:28" x14ac:dyDescent="0.35">
      <c r="A17" s="16">
        <v>11</v>
      </c>
      <c r="B17" s="22">
        <v>11</v>
      </c>
      <c r="C17" s="23">
        <v>117</v>
      </c>
      <c r="D17" s="24">
        <v>10</v>
      </c>
      <c r="E17" s="23">
        <v>157</v>
      </c>
      <c r="F17" s="24">
        <v>15</v>
      </c>
      <c r="G17" s="23">
        <v>311</v>
      </c>
      <c r="H17" s="24">
        <v>39</v>
      </c>
      <c r="I17" s="23">
        <v>403</v>
      </c>
      <c r="J17" s="24">
        <v>61</v>
      </c>
      <c r="K17" s="23">
        <v>502.76022842739053</v>
      </c>
      <c r="L17" s="24">
        <v>82</v>
      </c>
      <c r="M17" s="23">
        <v>607</v>
      </c>
      <c r="N17" s="24">
        <v>113</v>
      </c>
      <c r="O17" s="16">
        <v>11</v>
      </c>
      <c r="P17" s="22">
        <v>11</v>
      </c>
      <c r="Q17" s="25">
        <v>117</v>
      </c>
      <c r="R17" s="26">
        <v>10</v>
      </c>
      <c r="S17" s="25">
        <v>157</v>
      </c>
      <c r="T17" s="26">
        <v>15</v>
      </c>
      <c r="U17" s="25">
        <v>311</v>
      </c>
      <c r="V17" s="26">
        <v>39</v>
      </c>
      <c r="W17" s="25">
        <v>403</v>
      </c>
      <c r="X17" s="26">
        <v>61</v>
      </c>
      <c r="Y17" s="25">
        <v>562.76022842739053</v>
      </c>
      <c r="Z17" s="26">
        <v>92</v>
      </c>
      <c r="AA17" s="25">
        <v>687</v>
      </c>
      <c r="AB17" s="26">
        <v>123</v>
      </c>
    </row>
    <row r="18" spans="1:28" x14ac:dyDescent="0.35">
      <c r="A18" s="16">
        <v>12</v>
      </c>
      <c r="B18" s="22">
        <v>12</v>
      </c>
      <c r="C18" s="23">
        <v>112</v>
      </c>
      <c r="D18" s="24">
        <v>9</v>
      </c>
      <c r="E18" s="23">
        <v>152</v>
      </c>
      <c r="F18" s="24">
        <v>14</v>
      </c>
      <c r="G18" s="23">
        <v>296</v>
      </c>
      <c r="H18" s="24">
        <v>38</v>
      </c>
      <c r="I18" s="23">
        <v>381</v>
      </c>
      <c r="J18" s="24">
        <v>59</v>
      </c>
      <c r="K18" s="23">
        <v>477.68984171003683</v>
      </c>
      <c r="L18" s="24">
        <v>81</v>
      </c>
      <c r="M18" s="23">
        <v>578</v>
      </c>
      <c r="N18" s="24">
        <v>111</v>
      </c>
      <c r="O18" s="16">
        <v>12</v>
      </c>
      <c r="P18" s="22">
        <v>12</v>
      </c>
      <c r="Q18" s="25">
        <v>112</v>
      </c>
      <c r="R18" s="26">
        <v>9</v>
      </c>
      <c r="S18" s="25">
        <v>152</v>
      </c>
      <c r="T18" s="26">
        <v>14</v>
      </c>
      <c r="U18" s="25">
        <v>296</v>
      </c>
      <c r="V18" s="26">
        <v>38</v>
      </c>
      <c r="W18" s="25">
        <v>381</v>
      </c>
      <c r="X18" s="26">
        <v>59</v>
      </c>
      <c r="Y18" s="25">
        <v>537.68984171003683</v>
      </c>
      <c r="Z18" s="26">
        <v>91</v>
      </c>
      <c r="AA18" s="25">
        <v>658</v>
      </c>
      <c r="AB18" s="26">
        <v>121</v>
      </c>
    </row>
    <row r="19" spans="1:28" x14ac:dyDescent="0.35">
      <c r="A19" s="16">
        <v>13</v>
      </c>
      <c r="B19" s="22">
        <v>13</v>
      </c>
      <c r="C19" s="23">
        <v>108</v>
      </c>
      <c r="D19" s="24">
        <v>9</v>
      </c>
      <c r="E19" s="23">
        <v>148</v>
      </c>
      <c r="F19" s="24">
        <v>14</v>
      </c>
      <c r="G19" s="23">
        <v>283</v>
      </c>
      <c r="H19" s="24">
        <v>37</v>
      </c>
      <c r="I19" s="23">
        <v>363</v>
      </c>
      <c r="J19" s="24">
        <v>58</v>
      </c>
      <c r="K19" s="23">
        <v>455.90889847571646</v>
      </c>
      <c r="L19" s="24">
        <v>79</v>
      </c>
      <c r="M19" s="23">
        <v>554</v>
      </c>
      <c r="N19" s="24">
        <v>110</v>
      </c>
      <c r="O19" s="16">
        <v>13</v>
      </c>
      <c r="P19" s="22">
        <v>13</v>
      </c>
      <c r="Q19" s="25">
        <v>108</v>
      </c>
      <c r="R19" s="26">
        <v>9</v>
      </c>
      <c r="S19" s="25">
        <v>148</v>
      </c>
      <c r="T19" s="26">
        <v>14</v>
      </c>
      <c r="U19" s="25">
        <v>283</v>
      </c>
      <c r="V19" s="26">
        <v>37</v>
      </c>
      <c r="W19" s="25">
        <v>363</v>
      </c>
      <c r="X19" s="26">
        <v>58</v>
      </c>
      <c r="Y19" s="25">
        <v>515.90889847571646</v>
      </c>
      <c r="Z19" s="26">
        <v>89</v>
      </c>
      <c r="AA19" s="25">
        <v>634</v>
      </c>
      <c r="AB19" s="26">
        <v>120</v>
      </c>
    </row>
    <row r="20" spans="1:28" x14ac:dyDescent="0.35">
      <c r="A20" s="16">
        <v>14</v>
      </c>
      <c r="B20" s="22">
        <v>14</v>
      </c>
      <c r="C20" s="23">
        <v>104</v>
      </c>
      <c r="D20" s="24">
        <v>9</v>
      </c>
      <c r="E20" s="23">
        <v>144</v>
      </c>
      <c r="F20" s="24">
        <v>14</v>
      </c>
      <c r="G20" s="23">
        <v>273</v>
      </c>
      <c r="H20" s="24">
        <v>37</v>
      </c>
      <c r="I20" s="23">
        <v>348</v>
      </c>
      <c r="J20" s="24">
        <v>58</v>
      </c>
      <c r="K20" s="23">
        <v>437.14131451121091</v>
      </c>
      <c r="L20" s="24">
        <v>78</v>
      </c>
      <c r="M20" s="23">
        <v>532</v>
      </c>
      <c r="N20" s="24">
        <v>108</v>
      </c>
      <c r="O20" s="16">
        <v>14</v>
      </c>
      <c r="P20" s="22">
        <v>14</v>
      </c>
      <c r="Q20" s="25">
        <v>104</v>
      </c>
      <c r="R20" s="26">
        <v>9</v>
      </c>
      <c r="S20" s="25">
        <v>144</v>
      </c>
      <c r="T20" s="26">
        <v>14</v>
      </c>
      <c r="U20" s="25">
        <v>273</v>
      </c>
      <c r="V20" s="26">
        <v>37</v>
      </c>
      <c r="W20" s="25">
        <v>348</v>
      </c>
      <c r="X20" s="26">
        <v>58</v>
      </c>
      <c r="Y20" s="25">
        <v>497.14131451121091</v>
      </c>
      <c r="Z20" s="26">
        <v>88</v>
      </c>
      <c r="AA20" s="25">
        <v>612</v>
      </c>
      <c r="AB20" s="26">
        <v>118</v>
      </c>
    </row>
    <row r="21" spans="1:28" x14ac:dyDescent="0.35">
      <c r="A21" s="16">
        <v>15</v>
      </c>
      <c r="B21" s="22">
        <v>15</v>
      </c>
      <c r="C21" s="27">
        <v>100</v>
      </c>
      <c r="D21" s="28">
        <v>8</v>
      </c>
      <c r="E21" s="27">
        <v>140</v>
      </c>
      <c r="F21" s="28">
        <v>13</v>
      </c>
      <c r="G21" s="27">
        <v>263</v>
      </c>
      <c r="H21" s="28">
        <v>36</v>
      </c>
      <c r="I21" s="27">
        <v>333</v>
      </c>
      <c r="J21" s="28">
        <v>56</v>
      </c>
      <c r="K21" s="27">
        <v>421</v>
      </c>
      <c r="L21" s="28">
        <v>76</v>
      </c>
      <c r="M21" s="27">
        <v>514</v>
      </c>
      <c r="N21" s="28">
        <v>107</v>
      </c>
      <c r="O21" s="16">
        <v>15</v>
      </c>
      <c r="P21" s="22">
        <v>15</v>
      </c>
      <c r="Q21" s="27">
        <v>100</v>
      </c>
      <c r="R21" s="28">
        <v>8</v>
      </c>
      <c r="S21" s="27">
        <v>140</v>
      </c>
      <c r="T21" s="28">
        <v>13</v>
      </c>
      <c r="U21" s="27">
        <v>263</v>
      </c>
      <c r="V21" s="28">
        <v>36</v>
      </c>
      <c r="W21" s="27">
        <v>333</v>
      </c>
      <c r="X21" s="28">
        <v>56</v>
      </c>
      <c r="Y21" s="27">
        <v>481</v>
      </c>
      <c r="Z21" s="28">
        <v>86</v>
      </c>
      <c r="AA21" s="27">
        <v>594</v>
      </c>
      <c r="AB21" s="28">
        <v>117</v>
      </c>
    </row>
    <row r="22" spans="1:28" x14ac:dyDescent="0.35">
      <c r="A22" s="16">
        <v>16</v>
      </c>
      <c r="B22" s="22">
        <v>16</v>
      </c>
      <c r="C22" s="23">
        <v>97</v>
      </c>
      <c r="D22" s="24">
        <v>8</v>
      </c>
      <c r="E22" s="23">
        <v>137</v>
      </c>
      <c r="F22" s="24">
        <v>13</v>
      </c>
      <c r="G22" s="23">
        <v>255</v>
      </c>
      <c r="H22" s="24">
        <v>35</v>
      </c>
      <c r="I22" s="23">
        <v>325</v>
      </c>
      <c r="J22" s="24">
        <v>55</v>
      </c>
      <c r="K22" s="23">
        <v>412</v>
      </c>
      <c r="L22" s="24">
        <v>76</v>
      </c>
      <c r="M22" s="23">
        <v>504</v>
      </c>
      <c r="N22" s="24">
        <v>106</v>
      </c>
      <c r="O22" s="16">
        <v>16</v>
      </c>
      <c r="P22" s="22">
        <v>16</v>
      </c>
      <c r="Q22" s="25">
        <v>97</v>
      </c>
      <c r="R22" s="26">
        <v>8</v>
      </c>
      <c r="S22" s="25">
        <v>137</v>
      </c>
      <c r="T22" s="26">
        <v>13</v>
      </c>
      <c r="U22" s="25">
        <v>255</v>
      </c>
      <c r="V22" s="26">
        <v>35</v>
      </c>
      <c r="W22" s="25">
        <v>325</v>
      </c>
      <c r="X22" s="26">
        <v>55</v>
      </c>
      <c r="Y22" s="25">
        <v>472</v>
      </c>
      <c r="Z22" s="26">
        <v>86</v>
      </c>
      <c r="AA22" s="25">
        <v>584</v>
      </c>
      <c r="AB22" s="26">
        <v>116</v>
      </c>
    </row>
    <row r="23" spans="1:28" x14ac:dyDescent="0.35">
      <c r="A23" s="16">
        <v>17</v>
      </c>
      <c r="B23" s="22">
        <v>17</v>
      </c>
      <c r="C23" s="23">
        <v>95</v>
      </c>
      <c r="D23" s="24">
        <v>8</v>
      </c>
      <c r="E23" s="23">
        <v>135</v>
      </c>
      <c r="F23" s="24">
        <v>13</v>
      </c>
      <c r="G23" s="23">
        <v>248</v>
      </c>
      <c r="H23" s="24">
        <v>35</v>
      </c>
      <c r="I23" s="23">
        <v>318</v>
      </c>
      <c r="J23" s="24">
        <v>55</v>
      </c>
      <c r="K23" s="23">
        <v>404</v>
      </c>
      <c r="L23" s="24">
        <v>75</v>
      </c>
      <c r="M23" s="23">
        <v>496</v>
      </c>
      <c r="N23" s="24">
        <v>105</v>
      </c>
      <c r="O23" s="16">
        <v>17</v>
      </c>
      <c r="P23" s="22">
        <v>17</v>
      </c>
      <c r="Q23" s="25">
        <v>95</v>
      </c>
      <c r="R23" s="26">
        <v>8</v>
      </c>
      <c r="S23" s="25">
        <v>135</v>
      </c>
      <c r="T23" s="26">
        <v>13</v>
      </c>
      <c r="U23" s="25">
        <v>248</v>
      </c>
      <c r="V23" s="26">
        <v>35</v>
      </c>
      <c r="W23" s="25">
        <v>318</v>
      </c>
      <c r="X23" s="26">
        <v>55</v>
      </c>
      <c r="Y23" s="25">
        <v>464</v>
      </c>
      <c r="Z23" s="26">
        <v>85</v>
      </c>
      <c r="AA23" s="25">
        <v>576</v>
      </c>
      <c r="AB23" s="26">
        <v>115</v>
      </c>
    </row>
    <row r="24" spans="1:28" x14ac:dyDescent="0.35">
      <c r="A24" s="16">
        <v>18</v>
      </c>
      <c r="B24" s="22">
        <v>18</v>
      </c>
      <c r="C24" s="23">
        <v>92</v>
      </c>
      <c r="D24" s="24">
        <v>8</v>
      </c>
      <c r="E24" s="23">
        <v>132</v>
      </c>
      <c r="F24" s="24">
        <v>13</v>
      </c>
      <c r="G24" s="23">
        <v>241</v>
      </c>
      <c r="H24" s="24">
        <v>34</v>
      </c>
      <c r="I24" s="23">
        <v>311</v>
      </c>
      <c r="J24" s="24">
        <v>54</v>
      </c>
      <c r="K24" s="23">
        <v>397</v>
      </c>
      <c r="L24" s="24">
        <v>75</v>
      </c>
      <c r="M24" s="23">
        <v>489</v>
      </c>
      <c r="N24" s="24">
        <v>105</v>
      </c>
      <c r="O24" s="16">
        <v>18</v>
      </c>
      <c r="P24" s="22">
        <v>18</v>
      </c>
      <c r="Q24" s="25">
        <v>92</v>
      </c>
      <c r="R24" s="26">
        <v>8</v>
      </c>
      <c r="S24" s="25">
        <v>132</v>
      </c>
      <c r="T24" s="26">
        <v>13</v>
      </c>
      <c r="U24" s="25">
        <v>241</v>
      </c>
      <c r="V24" s="26">
        <v>34</v>
      </c>
      <c r="W24" s="25">
        <v>311</v>
      </c>
      <c r="X24" s="26">
        <v>54</v>
      </c>
      <c r="Y24" s="25">
        <v>457</v>
      </c>
      <c r="Z24" s="26">
        <v>85</v>
      </c>
      <c r="AA24" s="25">
        <v>569</v>
      </c>
      <c r="AB24" s="26">
        <v>115</v>
      </c>
    </row>
    <row r="25" spans="1:28" x14ac:dyDescent="0.35">
      <c r="A25" s="16">
        <v>19</v>
      </c>
      <c r="B25" s="22">
        <v>19</v>
      </c>
      <c r="C25" s="23">
        <v>90</v>
      </c>
      <c r="D25" s="24">
        <v>8</v>
      </c>
      <c r="E25" s="23">
        <v>130</v>
      </c>
      <c r="F25" s="24">
        <v>13</v>
      </c>
      <c r="G25" s="23">
        <v>235</v>
      </c>
      <c r="H25" s="24">
        <v>34</v>
      </c>
      <c r="I25" s="23">
        <v>305</v>
      </c>
      <c r="J25" s="24">
        <v>54</v>
      </c>
      <c r="K25" s="23">
        <v>390</v>
      </c>
      <c r="L25" s="24">
        <v>74</v>
      </c>
      <c r="M25" s="23">
        <v>482</v>
      </c>
      <c r="N25" s="24">
        <v>105</v>
      </c>
      <c r="O25" s="16">
        <v>19</v>
      </c>
      <c r="P25" s="22">
        <v>19</v>
      </c>
      <c r="Q25" s="25">
        <v>90</v>
      </c>
      <c r="R25" s="26">
        <v>8</v>
      </c>
      <c r="S25" s="25">
        <v>130</v>
      </c>
      <c r="T25" s="26">
        <v>13</v>
      </c>
      <c r="U25" s="25">
        <v>235</v>
      </c>
      <c r="V25" s="26">
        <v>34</v>
      </c>
      <c r="W25" s="25">
        <v>305</v>
      </c>
      <c r="X25" s="26">
        <v>54</v>
      </c>
      <c r="Y25" s="25">
        <v>450</v>
      </c>
      <c r="Z25" s="26">
        <v>84</v>
      </c>
      <c r="AA25" s="25">
        <v>562</v>
      </c>
      <c r="AB25" s="26">
        <v>115</v>
      </c>
    </row>
    <row r="26" spans="1:28" x14ac:dyDescent="0.35">
      <c r="A26" s="16">
        <v>20</v>
      </c>
      <c r="B26" s="22">
        <v>20</v>
      </c>
      <c r="C26" s="27">
        <v>88</v>
      </c>
      <c r="D26" s="28">
        <v>8</v>
      </c>
      <c r="E26" s="27">
        <v>128</v>
      </c>
      <c r="F26" s="28">
        <v>13</v>
      </c>
      <c r="G26" s="27">
        <v>230</v>
      </c>
      <c r="H26" s="28">
        <v>34</v>
      </c>
      <c r="I26" s="27">
        <v>300</v>
      </c>
      <c r="J26" s="28">
        <v>54</v>
      </c>
      <c r="K26" s="27">
        <v>385</v>
      </c>
      <c r="L26" s="28">
        <v>74</v>
      </c>
      <c r="M26" s="27">
        <v>476</v>
      </c>
      <c r="N26" s="28">
        <v>104</v>
      </c>
      <c r="O26" s="16">
        <v>20</v>
      </c>
      <c r="P26" s="22">
        <v>20</v>
      </c>
      <c r="Q26" s="27">
        <v>88</v>
      </c>
      <c r="R26" s="28">
        <v>8</v>
      </c>
      <c r="S26" s="27">
        <v>128</v>
      </c>
      <c r="T26" s="28">
        <v>13</v>
      </c>
      <c r="U26" s="27">
        <v>230</v>
      </c>
      <c r="V26" s="28">
        <v>34</v>
      </c>
      <c r="W26" s="27">
        <v>300</v>
      </c>
      <c r="X26" s="28">
        <v>54</v>
      </c>
      <c r="Y26" s="27">
        <v>445</v>
      </c>
      <c r="Z26" s="28">
        <v>84</v>
      </c>
      <c r="AA26" s="27">
        <v>556</v>
      </c>
      <c r="AB26" s="28">
        <v>114</v>
      </c>
    </row>
    <row r="27" spans="1:28" x14ac:dyDescent="0.35">
      <c r="A27" s="16">
        <v>21</v>
      </c>
      <c r="B27" s="22">
        <v>21</v>
      </c>
      <c r="C27" s="23">
        <v>87</v>
      </c>
      <c r="D27" s="24">
        <v>8</v>
      </c>
      <c r="E27" s="23">
        <v>127</v>
      </c>
      <c r="F27" s="24">
        <v>13</v>
      </c>
      <c r="G27" s="23">
        <v>225</v>
      </c>
      <c r="H27" s="24">
        <v>33</v>
      </c>
      <c r="I27" s="23">
        <v>295</v>
      </c>
      <c r="J27" s="24">
        <v>53</v>
      </c>
      <c r="K27" s="23">
        <v>380</v>
      </c>
      <c r="L27" s="24">
        <v>74</v>
      </c>
      <c r="M27" s="23">
        <v>471</v>
      </c>
      <c r="N27" s="24">
        <v>104</v>
      </c>
      <c r="O27" s="16">
        <v>21</v>
      </c>
      <c r="P27" s="22">
        <v>21</v>
      </c>
      <c r="Q27" s="25">
        <v>87</v>
      </c>
      <c r="R27" s="26">
        <v>8</v>
      </c>
      <c r="S27" s="25">
        <v>127</v>
      </c>
      <c r="T27" s="26">
        <v>13</v>
      </c>
      <c r="U27" s="25">
        <v>225</v>
      </c>
      <c r="V27" s="26">
        <v>33</v>
      </c>
      <c r="W27" s="25">
        <v>295</v>
      </c>
      <c r="X27" s="26">
        <v>53</v>
      </c>
      <c r="Y27" s="25">
        <v>440</v>
      </c>
      <c r="Z27" s="26">
        <v>84</v>
      </c>
      <c r="AA27" s="25">
        <v>551</v>
      </c>
      <c r="AB27" s="26">
        <v>114</v>
      </c>
    </row>
    <row r="28" spans="1:28" x14ac:dyDescent="0.35">
      <c r="A28" s="16">
        <v>22</v>
      </c>
      <c r="B28" s="22">
        <v>22</v>
      </c>
      <c r="C28" s="23">
        <v>85</v>
      </c>
      <c r="D28" s="24">
        <v>7</v>
      </c>
      <c r="E28" s="23">
        <v>125</v>
      </c>
      <c r="F28" s="24">
        <v>12</v>
      </c>
      <c r="G28" s="23">
        <v>221</v>
      </c>
      <c r="H28" s="24">
        <v>33</v>
      </c>
      <c r="I28" s="23">
        <v>291</v>
      </c>
      <c r="J28" s="24">
        <v>53</v>
      </c>
      <c r="K28" s="23">
        <v>375</v>
      </c>
      <c r="L28" s="24">
        <v>73</v>
      </c>
      <c r="M28" s="23">
        <v>466</v>
      </c>
      <c r="N28" s="24">
        <v>103</v>
      </c>
      <c r="O28" s="16">
        <v>22</v>
      </c>
      <c r="P28" s="22">
        <v>22</v>
      </c>
      <c r="Q28" s="25">
        <v>85</v>
      </c>
      <c r="R28" s="26">
        <v>7</v>
      </c>
      <c r="S28" s="25">
        <v>125</v>
      </c>
      <c r="T28" s="26">
        <v>12</v>
      </c>
      <c r="U28" s="25">
        <v>221</v>
      </c>
      <c r="V28" s="26">
        <v>33</v>
      </c>
      <c r="W28" s="25">
        <v>291</v>
      </c>
      <c r="X28" s="26">
        <v>53</v>
      </c>
      <c r="Y28" s="25">
        <v>435</v>
      </c>
      <c r="Z28" s="26">
        <v>83</v>
      </c>
      <c r="AA28" s="25">
        <v>546</v>
      </c>
      <c r="AB28" s="26">
        <v>113</v>
      </c>
    </row>
    <row r="29" spans="1:28" x14ac:dyDescent="0.35">
      <c r="A29" s="16">
        <v>23</v>
      </c>
      <c r="B29" s="22">
        <v>23</v>
      </c>
      <c r="C29" s="23">
        <v>84</v>
      </c>
      <c r="D29" s="24">
        <v>7</v>
      </c>
      <c r="E29" s="23">
        <v>124</v>
      </c>
      <c r="F29" s="24">
        <v>12</v>
      </c>
      <c r="G29" s="23">
        <v>217</v>
      </c>
      <c r="H29" s="24">
        <v>33</v>
      </c>
      <c r="I29" s="23">
        <v>287</v>
      </c>
      <c r="J29" s="24">
        <v>53</v>
      </c>
      <c r="K29" s="23">
        <v>371</v>
      </c>
      <c r="L29" s="24">
        <v>73</v>
      </c>
      <c r="M29" s="23">
        <v>462</v>
      </c>
      <c r="N29" s="24">
        <v>103</v>
      </c>
      <c r="O29" s="16">
        <v>23</v>
      </c>
      <c r="P29" s="22">
        <v>23</v>
      </c>
      <c r="Q29" s="25">
        <v>84</v>
      </c>
      <c r="R29" s="26">
        <v>7</v>
      </c>
      <c r="S29" s="25">
        <v>124</v>
      </c>
      <c r="T29" s="26">
        <v>12</v>
      </c>
      <c r="U29" s="25">
        <v>217</v>
      </c>
      <c r="V29" s="26">
        <v>33</v>
      </c>
      <c r="W29" s="25">
        <v>287</v>
      </c>
      <c r="X29" s="26">
        <v>53</v>
      </c>
      <c r="Y29" s="25">
        <v>431</v>
      </c>
      <c r="Z29" s="26">
        <v>83</v>
      </c>
      <c r="AA29" s="25">
        <v>542</v>
      </c>
      <c r="AB29" s="26">
        <v>113</v>
      </c>
    </row>
    <row r="30" spans="1:28" x14ac:dyDescent="0.35">
      <c r="A30" s="16">
        <v>24</v>
      </c>
      <c r="B30" s="22">
        <v>24</v>
      </c>
      <c r="C30" s="23">
        <v>82</v>
      </c>
      <c r="D30" s="24">
        <v>7</v>
      </c>
      <c r="E30" s="23">
        <v>122</v>
      </c>
      <c r="F30" s="24">
        <v>12</v>
      </c>
      <c r="G30" s="23">
        <v>214</v>
      </c>
      <c r="H30" s="24">
        <v>33</v>
      </c>
      <c r="I30" s="23">
        <v>284</v>
      </c>
      <c r="J30" s="24">
        <v>53</v>
      </c>
      <c r="K30" s="23">
        <v>367</v>
      </c>
      <c r="L30" s="24">
        <v>73</v>
      </c>
      <c r="M30" s="23">
        <v>458</v>
      </c>
      <c r="N30" s="24">
        <v>103</v>
      </c>
      <c r="O30" s="16">
        <v>24</v>
      </c>
      <c r="P30" s="22">
        <v>24</v>
      </c>
      <c r="Q30" s="25">
        <v>82</v>
      </c>
      <c r="R30" s="26">
        <v>7</v>
      </c>
      <c r="S30" s="25">
        <v>122</v>
      </c>
      <c r="T30" s="26">
        <v>12</v>
      </c>
      <c r="U30" s="25">
        <v>214</v>
      </c>
      <c r="V30" s="26">
        <v>33</v>
      </c>
      <c r="W30" s="25">
        <v>284</v>
      </c>
      <c r="X30" s="26">
        <v>53</v>
      </c>
      <c r="Y30" s="25">
        <v>427</v>
      </c>
      <c r="Z30" s="26">
        <v>83</v>
      </c>
      <c r="AA30" s="25">
        <v>538</v>
      </c>
      <c r="AB30" s="26">
        <v>113</v>
      </c>
    </row>
    <row r="31" spans="1:28" x14ac:dyDescent="0.35">
      <c r="A31" s="16">
        <v>25</v>
      </c>
      <c r="B31" s="22">
        <v>25</v>
      </c>
      <c r="C31" s="27">
        <v>81</v>
      </c>
      <c r="D31" s="28">
        <v>7</v>
      </c>
      <c r="E31" s="27">
        <v>121</v>
      </c>
      <c r="F31" s="28">
        <v>12</v>
      </c>
      <c r="G31" s="27">
        <v>210</v>
      </c>
      <c r="H31" s="28">
        <v>32</v>
      </c>
      <c r="I31" s="27">
        <v>280</v>
      </c>
      <c r="J31" s="28">
        <v>52</v>
      </c>
      <c r="K31" s="27">
        <v>363</v>
      </c>
      <c r="L31" s="28">
        <v>73</v>
      </c>
      <c r="M31" s="27">
        <v>454</v>
      </c>
      <c r="N31" s="28">
        <v>103</v>
      </c>
      <c r="O31" s="16">
        <v>25</v>
      </c>
      <c r="P31" s="22">
        <v>25</v>
      </c>
      <c r="Q31" s="27">
        <v>81</v>
      </c>
      <c r="R31" s="28">
        <v>7</v>
      </c>
      <c r="S31" s="27">
        <v>121</v>
      </c>
      <c r="T31" s="28">
        <v>12</v>
      </c>
      <c r="U31" s="27">
        <v>210</v>
      </c>
      <c r="V31" s="28">
        <v>32</v>
      </c>
      <c r="W31" s="27">
        <v>280</v>
      </c>
      <c r="X31" s="28">
        <v>52</v>
      </c>
      <c r="Y31" s="27">
        <v>423</v>
      </c>
      <c r="Z31" s="28">
        <v>83</v>
      </c>
      <c r="AA31" s="27">
        <v>534</v>
      </c>
      <c r="AB31" s="28">
        <v>113</v>
      </c>
    </row>
    <row r="32" spans="1:28" x14ac:dyDescent="0.35">
      <c r="A32" s="16">
        <v>26</v>
      </c>
      <c r="B32" s="22">
        <v>26</v>
      </c>
      <c r="C32" s="23">
        <v>80</v>
      </c>
      <c r="D32" s="24">
        <v>7</v>
      </c>
      <c r="E32" s="23">
        <v>120</v>
      </c>
      <c r="F32" s="24">
        <v>12</v>
      </c>
      <c r="G32" s="23">
        <v>207</v>
      </c>
      <c r="H32" s="24">
        <v>32</v>
      </c>
      <c r="I32" s="23">
        <v>277</v>
      </c>
      <c r="J32" s="24">
        <v>52</v>
      </c>
      <c r="K32" s="23">
        <v>360</v>
      </c>
      <c r="L32" s="24">
        <v>72</v>
      </c>
      <c r="M32" s="23">
        <v>451</v>
      </c>
      <c r="N32" s="24">
        <v>103</v>
      </c>
      <c r="O32" s="16">
        <v>26</v>
      </c>
      <c r="P32" s="22">
        <v>26</v>
      </c>
      <c r="Q32" s="25">
        <v>80</v>
      </c>
      <c r="R32" s="26">
        <v>7</v>
      </c>
      <c r="S32" s="25">
        <v>120</v>
      </c>
      <c r="T32" s="26">
        <v>12</v>
      </c>
      <c r="U32" s="25">
        <v>207</v>
      </c>
      <c r="V32" s="26">
        <v>32</v>
      </c>
      <c r="W32" s="25">
        <v>277</v>
      </c>
      <c r="X32" s="26">
        <v>52</v>
      </c>
      <c r="Y32" s="25">
        <v>420</v>
      </c>
      <c r="Z32" s="26">
        <v>82</v>
      </c>
      <c r="AA32" s="25">
        <v>531</v>
      </c>
      <c r="AB32" s="26">
        <v>113</v>
      </c>
    </row>
    <row r="33" spans="1:28" x14ac:dyDescent="0.35">
      <c r="A33" s="16">
        <v>27</v>
      </c>
      <c r="B33" s="22">
        <v>27</v>
      </c>
      <c r="C33" s="23">
        <v>79</v>
      </c>
      <c r="D33" s="24">
        <v>7</v>
      </c>
      <c r="E33" s="23">
        <v>119</v>
      </c>
      <c r="F33" s="24">
        <v>12</v>
      </c>
      <c r="G33" s="23">
        <v>204</v>
      </c>
      <c r="H33" s="24">
        <v>32</v>
      </c>
      <c r="I33" s="23">
        <v>274</v>
      </c>
      <c r="J33" s="24">
        <v>52</v>
      </c>
      <c r="K33" s="23">
        <v>357</v>
      </c>
      <c r="L33" s="24">
        <v>72</v>
      </c>
      <c r="M33" s="23">
        <v>447</v>
      </c>
      <c r="N33" s="24">
        <v>102</v>
      </c>
      <c r="O33" s="16">
        <v>27</v>
      </c>
      <c r="P33" s="22">
        <v>27</v>
      </c>
      <c r="Q33" s="25">
        <v>79</v>
      </c>
      <c r="R33" s="26">
        <v>7</v>
      </c>
      <c r="S33" s="25">
        <v>119</v>
      </c>
      <c r="T33" s="26">
        <v>12</v>
      </c>
      <c r="U33" s="25">
        <v>204</v>
      </c>
      <c r="V33" s="26">
        <v>32</v>
      </c>
      <c r="W33" s="25">
        <v>274</v>
      </c>
      <c r="X33" s="26">
        <v>52</v>
      </c>
      <c r="Y33" s="25">
        <v>417</v>
      </c>
      <c r="Z33" s="26">
        <v>82</v>
      </c>
      <c r="AA33" s="25">
        <v>527</v>
      </c>
      <c r="AB33" s="26">
        <v>112</v>
      </c>
    </row>
    <row r="34" spans="1:28" x14ac:dyDescent="0.35">
      <c r="A34" s="16">
        <v>28</v>
      </c>
      <c r="B34" s="22">
        <v>28</v>
      </c>
      <c r="C34" s="23">
        <v>78</v>
      </c>
      <c r="D34" s="24">
        <v>7</v>
      </c>
      <c r="E34" s="23">
        <v>118</v>
      </c>
      <c r="F34" s="24">
        <v>12</v>
      </c>
      <c r="G34" s="23">
        <v>202</v>
      </c>
      <c r="H34" s="24">
        <v>32</v>
      </c>
      <c r="I34" s="23">
        <v>272</v>
      </c>
      <c r="J34" s="24">
        <v>52</v>
      </c>
      <c r="K34" s="23">
        <v>354</v>
      </c>
      <c r="L34" s="24">
        <v>72</v>
      </c>
      <c r="M34" s="23">
        <v>444</v>
      </c>
      <c r="N34" s="24">
        <v>102</v>
      </c>
      <c r="O34" s="16">
        <v>28</v>
      </c>
      <c r="P34" s="22">
        <v>28</v>
      </c>
      <c r="Q34" s="25">
        <v>78</v>
      </c>
      <c r="R34" s="26">
        <v>7</v>
      </c>
      <c r="S34" s="25">
        <v>118</v>
      </c>
      <c r="T34" s="26">
        <v>12</v>
      </c>
      <c r="U34" s="25">
        <v>202</v>
      </c>
      <c r="V34" s="26">
        <v>32</v>
      </c>
      <c r="W34" s="25">
        <v>272</v>
      </c>
      <c r="X34" s="26">
        <v>52</v>
      </c>
      <c r="Y34" s="25">
        <v>414</v>
      </c>
      <c r="Z34" s="26">
        <v>82</v>
      </c>
      <c r="AA34" s="25">
        <v>524</v>
      </c>
      <c r="AB34" s="26">
        <v>112</v>
      </c>
    </row>
    <row r="35" spans="1:28" x14ac:dyDescent="0.35">
      <c r="A35" s="16">
        <v>29</v>
      </c>
      <c r="B35" s="22">
        <v>29</v>
      </c>
      <c r="C35" s="23">
        <v>77</v>
      </c>
      <c r="D35" s="24">
        <v>7</v>
      </c>
      <c r="E35" s="23">
        <v>117</v>
      </c>
      <c r="F35" s="24">
        <v>12</v>
      </c>
      <c r="G35" s="23">
        <v>199</v>
      </c>
      <c r="H35" s="24">
        <v>32</v>
      </c>
      <c r="I35" s="23">
        <v>269</v>
      </c>
      <c r="J35" s="24">
        <v>52</v>
      </c>
      <c r="K35" s="23">
        <v>351</v>
      </c>
      <c r="L35" s="24">
        <v>72</v>
      </c>
      <c r="M35" s="23">
        <v>442</v>
      </c>
      <c r="N35" s="24">
        <v>102</v>
      </c>
      <c r="O35" s="16">
        <v>29</v>
      </c>
      <c r="P35" s="22">
        <v>29</v>
      </c>
      <c r="Q35" s="25">
        <v>77</v>
      </c>
      <c r="R35" s="26">
        <v>7</v>
      </c>
      <c r="S35" s="25">
        <v>117</v>
      </c>
      <c r="T35" s="26">
        <v>12</v>
      </c>
      <c r="U35" s="25">
        <v>199</v>
      </c>
      <c r="V35" s="26">
        <v>32</v>
      </c>
      <c r="W35" s="25">
        <v>269</v>
      </c>
      <c r="X35" s="26">
        <v>52</v>
      </c>
      <c r="Y35" s="25">
        <v>411</v>
      </c>
      <c r="Z35" s="26">
        <v>82</v>
      </c>
      <c r="AA35" s="25">
        <v>522</v>
      </c>
      <c r="AB35" s="26">
        <v>112</v>
      </c>
    </row>
    <row r="36" spans="1:28" x14ac:dyDescent="0.35">
      <c r="A36" s="16">
        <v>30</v>
      </c>
      <c r="B36" s="22">
        <v>30</v>
      </c>
      <c r="C36" s="27">
        <v>76</v>
      </c>
      <c r="D36" s="28">
        <v>7</v>
      </c>
      <c r="E36" s="27">
        <v>116</v>
      </c>
      <c r="F36" s="28">
        <v>12</v>
      </c>
      <c r="G36" s="27">
        <v>197</v>
      </c>
      <c r="H36" s="28">
        <v>32</v>
      </c>
      <c r="I36" s="27">
        <v>267</v>
      </c>
      <c r="J36" s="28">
        <v>52</v>
      </c>
      <c r="K36" s="27">
        <v>349</v>
      </c>
      <c r="L36" s="28">
        <v>72</v>
      </c>
      <c r="M36" s="27">
        <v>439</v>
      </c>
      <c r="N36" s="28">
        <v>102</v>
      </c>
      <c r="O36" s="16">
        <v>30</v>
      </c>
      <c r="P36" s="22">
        <v>30</v>
      </c>
      <c r="Q36" s="27">
        <v>76</v>
      </c>
      <c r="R36" s="28">
        <v>7</v>
      </c>
      <c r="S36" s="27">
        <v>116</v>
      </c>
      <c r="T36" s="28">
        <v>12</v>
      </c>
      <c r="U36" s="27">
        <v>197</v>
      </c>
      <c r="V36" s="28">
        <v>32</v>
      </c>
      <c r="W36" s="27">
        <v>267</v>
      </c>
      <c r="X36" s="28">
        <v>52</v>
      </c>
      <c r="Y36" s="27">
        <v>409</v>
      </c>
      <c r="Z36" s="28">
        <v>82</v>
      </c>
      <c r="AA36" s="27">
        <v>519</v>
      </c>
      <c r="AB36" s="28">
        <v>112</v>
      </c>
    </row>
    <row r="37" spans="1:28" x14ac:dyDescent="0.35">
      <c r="A37" s="16">
        <v>31</v>
      </c>
      <c r="B37" s="22">
        <v>31</v>
      </c>
      <c r="C37" s="23">
        <v>76</v>
      </c>
      <c r="D37" s="24">
        <v>7</v>
      </c>
      <c r="E37" s="23">
        <v>116</v>
      </c>
      <c r="F37" s="24">
        <v>12</v>
      </c>
      <c r="G37" s="23">
        <v>195</v>
      </c>
      <c r="H37" s="24">
        <v>31</v>
      </c>
      <c r="I37" s="23">
        <v>265</v>
      </c>
      <c r="J37" s="24">
        <v>51</v>
      </c>
      <c r="K37" s="23">
        <v>346</v>
      </c>
      <c r="L37" s="24">
        <v>72</v>
      </c>
      <c r="M37" s="23">
        <v>437</v>
      </c>
      <c r="N37" s="24">
        <v>102</v>
      </c>
      <c r="O37" s="16">
        <v>31</v>
      </c>
      <c r="P37" s="22">
        <v>31</v>
      </c>
      <c r="Q37" s="25">
        <v>76</v>
      </c>
      <c r="R37" s="26">
        <v>7</v>
      </c>
      <c r="S37" s="25">
        <v>116</v>
      </c>
      <c r="T37" s="26">
        <v>12</v>
      </c>
      <c r="U37" s="25">
        <v>195</v>
      </c>
      <c r="V37" s="26">
        <v>31</v>
      </c>
      <c r="W37" s="25">
        <v>265</v>
      </c>
      <c r="X37" s="26">
        <v>51</v>
      </c>
      <c r="Y37" s="25">
        <v>406</v>
      </c>
      <c r="Z37" s="26">
        <v>82</v>
      </c>
      <c r="AA37" s="25">
        <v>517</v>
      </c>
      <c r="AB37" s="26">
        <v>112</v>
      </c>
    </row>
    <row r="38" spans="1:28" x14ac:dyDescent="0.35">
      <c r="A38" s="16">
        <v>32</v>
      </c>
      <c r="B38" s="22">
        <v>32</v>
      </c>
      <c r="C38" s="23">
        <v>75</v>
      </c>
      <c r="D38" s="24">
        <v>7</v>
      </c>
      <c r="E38" s="23">
        <v>115</v>
      </c>
      <c r="F38" s="24">
        <v>12</v>
      </c>
      <c r="G38" s="23">
        <v>193</v>
      </c>
      <c r="H38" s="24">
        <v>31</v>
      </c>
      <c r="I38" s="23">
        <v>263</v>
      </c>
      <c r="J38" s="24">
        <v>51</v>
      </c>
      <c r="K38" s="23">
        <v>344</v>
      </c>
      <c r="L38" s="24">
        <v>71</v>
      </c>
      <c r="M38" s="23">
        <v>434</v>
      </c>
      <c r="N38" s="24">
        <v>101</v>
      </c>
      <c r="O38" s="16">
        <v>32</v>
      </c>
      <c r="P38" s="22">
        <v>32</v>
      </c>
      <c r="Q38" s="25">
        <v>75</v>
      </c>
      <c r="R38" s="26">
        <v>7</v>
      </c>
      <c r="S38" s="25">
        <v>115</v>
      </c>
      <c r="T38" s="26">
        <v>12</v>
      </c>
      <c r="U38" s="25">
        <v>193</v>
      </c>
      <c r="V38" s="26">
        <v>31</v>
      </c>
      <c r="W38" s="25">
        <v>263</v>
      </c>
      <c r="X38" s="26">
        <v>51</v>
      </c>
      <c r="Y38" s="25">
        <v>404</v>
      </c>
      <c r="Z38" s="26">
        <v>81</v>
      </c>
      <c r="AA38" s="25">
        <v>514</v>
      </c>
      <c r="AB38" s="26">
        <v>111</v>
      </c>
    </row>
    <row r="39" spans="1:28" x14ac:dyDescent="0.35">
      <c r="A39" s="16">
        <v>33</v>
      </c>
      <c r="B39" s="22">
        <v>33</v>
      </c>
      <c r="C39" s="23">
        <v>74</v>
      </c>
      <c r="D39" s="24">
        <v>7</v>
      </c>
      <c r="E39" s="23">
        <v>114</v>
      </c>
      <c r="F39" s="24">
        <v>12</v>
      </c>
      <c r="G39" s="23">
        <v>191</v>
      </c>
      <c r="H39" s="24">
        <v>31</v>
      </c>
      <c r="I39" s="23">
        <v>261</v>
      </c>
      <c r="J39" s="24">
        <v>51</v>
      </c>
      <c r="K39" s="23">
        <v>342</v>
      </c>
      <c r="L39" s="24">
        <v>71</v>
      </c>
      <c r="M39" s="23">
        <v>432</v>
      </c>
      <c r="N39" s="24">
        <v>101</v>
      </c>
      <c r="O39" s="16">
        <v>33</v>
      </c>
      <c r="P39" s="22">
        <v>33</v>
      </c>
      <c r="Q39" s="25">
        <v>74</v>
      </c>
      <c r="R39" s="26">
        <v>7</v>
      </c>
      <c r="S39" s="25">
        <v>114</v>
      </c>
      <c r="T39" s="26">
        <v>12</v>
      </c>
      <c r="U39" s="25">
        <v>191</v>
      </c>
      <c r="V39" s="26">
        <v>31</v>
      </c>
      <c r="W39" s="25">
        <v>261</v>
      </c>
      <c r="X39" s="26">
        <v>51</v>
      </c>
      <c r="Y39" s="25">
        <v>402</v>
      </c>
      <c r="Z39" s="26">
        <v>81</v>
      </c>
      <c r="AA39" s="25">
        <v>512</v>
      </c>
      <c r="AB39" s="26">
        <v>111</v>
      </c>
    </row>
    <row r="40" spans="1:28" x14ac:dyDescent="0.35">
      <c r="A40" s="16">
        <v>34</v>
      </c>
      <c r="B40" s="22">
        <v>34</v>
      </c>
      <c r="C40" s="23">
        <v>74</v>
      </c>
      <c r="D40" s="24">
        <v>7</v>
      </c>
      <c r="E40" s="23">
        <v>114</v>
      </c>
      <c r="F40" s="24">
        <v>12</v>
      </c>
      <c r="G40" s="23">
        <v>189</v>
      </c>
      <c r="H40" s="24">
        <v>31</v>
      </c>
      <c r="I40" s="23">
        <v>259</v>
      </c>
      <c r="J40" s="24">
        <v>51</v>
      </c>
      <c r="K40" s="23">
        <v>340</v>
      </c>
      <c r="L40" s="24">
        <v>71</v>
      </c>
      <c r="M40" s="23">
        <v>430</v>
      </c>
      <c r="N40" s="24">
        <v>101</v>
      </c>
      <c r="O40" s="16">
        <v>34</v>
      </c>
      <c r="P40" s="22">
        <v>34</v>
      </c>
      <c r="Q40" s="25">
        <v>74</v>
      </c>
      <c r="R40" s="26">
        <v>7</v>
      </c>
      <c r="S40" s="25">
        <v>114</v>
      </c>
      <c r="T40" s="26">
        <v>12</v>
      </c>
      <c r="U40" s="25">
        <v>189</v>
      </c>
      <c r="V40" s="26">
        <v>31</v>
      </c>
      <c r="W40" s="25">
        <v>259</v>
      </c>
      <c r="X40" s="26">
        <v>51</v>
      </c>
      <c r="Y40" s="25">
        <v>400</v>
      </c>
      <c r="Z40" s="26">
        <v>81</v>
      </c>
      <c r="AA40" s="25">
        <v>510</v>
      </c>
      <c r="AB40" s="26">
        <v>111</v>
      </c>
    </row>
    <row r="41" spans="1:28" x14ac:dyDescent="0.35">
      <c r="A41" s="16">
        <v>35</v>
      </c>
      <c r="B41" s="22">
        <v>35</v>
      </c>
      <c r="C41" s="27">
        <v>73</v>
      </c>
      <c r="D41" s="28">
        <v>7</v>
      </c>
      <c r="E41" s="27">
        <v>113</v>
      </c>
      <c r="F41" s="28">
        <v>12</v>
      </c>
      <c r="G41" s="27">
        <v>188</v>
      </c>
      <c r="H41" s="28">
        <v>31</v>
      </c>
      <c r="I41" s="27">
        <v>258</v>
      </c>
      <c r="J41" s="28">
        <v>51</v>
      </c>
      <c r="K41" s="27">
        <v>338</v>
      </c>
      <c r="L41" s="28">
        <v>71</v>
      </c>
      <c r="M41" s="27">
        <v>428</v>
      </c>
      <c r="N41" s="28">
        <v>101</v>
      </c>
      <c r="O41" s="16">
        <v>35</v>
      </c>
      <c r="P41" s="22">
        <v>35</v>
      </c>
      <c r="Q41" s="27">
        <v>73</v>
      </c>
      <c r="R41" s="28">
        <v>7</v>
      </c>
      <c r="S41" s="27">
        <v>113</v>
      </c>
      <c r="T41" s="28">
        <v>12</v>
      </c>
      <c r="U41" s="27">
        <v>188</v>
      </c>
      <c r="V41" s="28">
        <v>31</v>
      </c>
      <c r="W41" s="27">
        <v>258</v>
      </c>
      <c r="X41" s="28">
        <v>51</v>
      </c>
      <c r="Y41" s="27">
        <v>398</v>
      </c>
      <c r="Z41" s="28">
        <v>81</v>
      </c>
      <c r="AA41" s="27">
        <v>508</v>
      </c>
      <c r="AB41" s="28">
        <v>111</v>
      </c>
    </row>
    <row r="42" spans="1:28" x14ac:dyDescent="0.35">
      <c r="A42" s="16">
        <v>36</v>
      </c>
      <c r="B42" s="22">
        <v>36</v>
      </c>
      <c r="C42" s="23">
        <v>72</v>
      </c>
      <c r="D42" s="24">
        <v>7</v>
      </c>
      <c r="E42" s="23">
        <v>112</v>
      </c>
      <c r="F42" s="24">
        <v>12</v>
      </c>
      <c r="G42" s="23">
        <v>186</v>
      </c>
      <c r="H42" s="24">
        <v>31</v>
      </c>
      <c r="I42" s="23">
        <v>256</v>
      </c>
      <c r="J42" s="24">
        <v>52</v>
      </c>
      <c r="K42" s="23">
        <v>337</v>
      </c>
      <c r="L42" s="24">
        <v>71</v>
      </c>
      <c r="M42" s="23">
        <v>427</v>
      </c>
      <c r="N42" s="24">
        <v>101</v>
      </c>
      <c r="O42" s="16">
        <v>36</v>
      </c>
      <c r="P42" s="22">
        <v>36</v>
      </c>
      <c r="Q42" s="25">
        <v>72</v>
      </c>
      <c r="R42" s="26">
        <v>7</v>
      </c>
      <c r="S42" s="25">
        <v>112</v>
      </c>
      <c r="T42" s="26">
        <v>12</v>
      </c>
      <c r="U42" s="25">
        <v>186</v>
      </c>
      <c r="V42" s="26">
        <v>31</v>
      </c>
      <c r="W42" s="25">
        <v>256</v>
      </c>
      <c r="X42" s="26">
        <v>52</v>
      </c>
      <c r="Y42" s="25">
        <v>397</v>
      </c>
      <c r="Z42" s="26">
        <v>81</v>
      </c>
      <c r="AA42" s="25">
        <v>507</v>
      </c>
      <c r="AB42" s="26">
        <v>111</v>
      </c>
    </row>
    <row r="43" spans="1:28" x14ac:dyDescent="0.35">
      <c r="A43" s="16">
        <v>37</v>
      </c>
      <c r="B43" s="22">
        <v>37</v>
      </c>
      <c r="C43" s="23">
        <v>72</v>
      </c>
      <c r="D43" s="24">
        <v>7</v>
      </c>
      <c r="E43" s="23">
        <v>112</v>
      </c>
      <c r="F43" s="24">
        <v>12</v>
      </c>
      <c r="G43" s="23">
        <v>185</v>
      </c>
      <c r="H43" s="24">
        <v>31</v>
      </c>
      <c r="I43" s="23">
        <v>255</v>
      </c>
      <c r="J43" s="24">
        <v>53</v>
      </c>
      <c r="K43" s="23">
        <v>335</v>
      </c>
      <c r="L43" s="24">
        <v>71</v>
      </c>
      <c r="M43" s="23">
        <v>425</v>
      </c>
      <c r="N43" s="24">
        <v>101</v>
      </c>
      <c r="O43" s="16">
        <v>37</v>
      </c>
      <c r="P43" s="22">
        <v>37</v>
      </c>
      <c r="Q43" s="25">
        <v>72</v>
      </c>
      <c r="R43" s="26">
        <v>7</v>
      </c>
      <c r="S43" s="25">
        <v>112</v>
      </c>
      <c r="T43" s="26">
        <v>12</v>
      </c>
      <c r="U43" s="25">
        <v>185</v>
      </c>
      <c r="V43" s="26">
        <v>31</v>
      </c>
      <c r="W43" s="25">
        <v>255</v>
      </c>
      <c r="X43" s="26">
        <v>53</v>
      </c>
      <c r="Y43" s="25">
        <v>395</v>
      </c>
      <c r="Z43" s="26">
        <v>81</v>
      </c>
      <c r="AA43" s="25">
        <v>505</v>
      </c>
      <c r="AB43" s="26">
        <v>111</v>
      </c>
    </row>
    <row r="44" spans="1:28" x14ac:dyDescent="0.35">
      <c r="A44" s="16">
        <v>38</v>
      </c>
      <c r="B44" s="22">
        <v>38</v>
      </c>
      <c r="C44" s="23">
        <v>71</v>
      </c>
      <c r="D44" s="24">
        <v>7</v>
      </c>
      <c r="E44" s="23">
        <v>111</v>
      </c>
      <c r="F44" s="24">
        <v>12</v>
      </c>
      <c r="G44" s="23">
        <v>183</v>
      </c>
      <c r="H44" s="24">
        <v>31</v>
      </c>
      <c r="I44" s="23">
        <v>253</v>
      </c>
      <c r="J44" s="24">
        <v>54</v>
      </c>
      <c r="K44" s="23">
        <v>333</v>
      </c>
      <c r="L44" s="24">
        <v>71</v>
      </c>
      <c r="M44" s="23">
        <v>423</v>
      </c>
      <c r="N44" s="24">
        <v>101</v>
      </c>
      <c r="O44" s="16">
        <v>38</v>
      </c>
      <c r="P44" s="22">
        <v>38</v>
      </c>
      <c r="Q44" s="25">
        <v>71</v>
      </c>
      <c r="R44" s="26">
        <v>7</v>
      </c>
      <c r="S44" s="25">
        <v>111</v>
      </c>
      <c r="T44" s="26">
        <v>12</v>
      </c>
      <c r="U44" s="25">
        <v>183</v>
      </c>
      <c r="V44" s="26">
        <v>31</v>
      </c>
      <c r="W44" s="25">
        <v>253</v>
      </c>
      <c r="X44" s="26">
        <v>54</v>
      </c>
      <c r="Y44" s="25">
        <v>393</v>
      </c>
      <c r="Z44" s="26">
        <v>81</v>
      </c>
      <c r="AA44" s="25">
        <v>503</v>
      </c>
      <c r="AB44" s="26">
        <v>111</v>
      </c>
    </row>
    <row r="45" spans="1:28" x14ac:dyDescent="0.35">
      <c r="A45" s="16">
        <v>39</v>
      </c>
      <c r="B45" s="22">
        <v>39</v>
      </c>
      <c r="C45" s="23">
        <v>71</v>
      </c>
      <c r="D45" s="24">
        <v>7</v>
      </c>
      <c r="E45" s="23">
        <v>111</v>
      </c>
      <c r="F45" s="24">
        <v>12</v>
      </c>
      <c r="G45" s="23">
        <v>182</v>
      </c>
      <c r="H45" s="24">
        <v>31</v>
      </c>
      <c r="I45" s="23">
        <v>252</v>
      </c>
      <c r="J45" s="24">
        <v>55</v>
      </c>
      <c r="K45" s="23">
        <v>332</v>
      </c>
      <c r="L45" s="24">
        <v>71</v>
      </c>
      <c r="M45" s="23">
        <v>422</v>
      </c>
      <c r="N45" s="24">
        <v>101</v>
      </c>
      <c r="O45" s="16">
        <v>39</v>
      </c>
      <c r="P45" s="22">
        <v>39</v>
      </c>
      <c r="Q45" s="25">
        <v>71</v>
      </c>
      <c r="R45" s="26">
        <v>7</v>
      </c>
      <c r="S45" s="25">
        <v>111</v>
      </c>
      <c r="T45" s="26">
        <v>12</v>
      </c>
      <c r="U45" s="25">
        <v>182</v>
      </c>
      <c r="V45" s="26">
        <v>31</v>
      </c>
      <c r="W45" s="25">
        <v>252</v>
      </c>
      <c r="X45" s="26">
        <v>55</v>
      </c>
      <c r="Y45" s="25">
        <v>392</v>
      </c>
      <c r="Z45" s="26">
        <v>81</v>
      </c>
      <c r="AA45" s="25">
        <v>502</v>
      </c>
      <c r="AB45" s="26">
        <v>111</v>
      </c>
    </row>
    <row r="46" spans="1:28" ht="15" thickBot="1" x14ac:dyDescent="0.4">
      <c r="A46" s="16">
        <v>40</v>
      </c>
      <c r="B46" s="22">
        <v>40</v>
      </c>
      <c r="C46" s="29">
        <v>70</v>
      </c>
      <c r="D46" s="30">
        <v>6</v>
      </c>
      <c r="E46" s="29">
        <v>110</v>
      </c>
      <c r="F46" s="30">
        <v>11</v>
      </c>
      <c r="G46" s="29">
        <v>180</v>
      </c>
      <c r="H46" s="30">
        <v>30</v>
      </c>
      <c r="I46" s="29">
        <v>250</v>
      </c>
      <c r="J46" s="30">
        <v>55</v>
      </c>
      <c r="K46" s="29">
        <v>330</v>
      </c>
      <c r="L46" s="30">
        <v>70</v>
      </c>
      <c r="M46" s="29">
        <v>420</v>
      </c>
      <c r="N46" s="30">
        <v>100</v>
      </c>
      <c r="O46" s="16">
        <v>40</v>
      </c>
      <c r="P46" s="22">
        <v>40</v>
      </c>
      <c r="Q46" s="29">
        <v>70</v>
      </c>
      <c r="R46" s="30">
        <v>6</v>
      </c>
      <c r="S46" s="29">
        <v>110</v>
      </c>
      <c r="T46" s="30">
        <v>11</v>
      </c>
      <c r="U46" s="29">
        <v>180</v>
      </c>
      <c r="V46" s="30">
        <v>30</v>
      </c>
      <c r="W46" s="29">
        <v>250</v>
      </c>
      <c r="X46" s="30">
        <v>55</v>
      </c>
      <c r="Y46" s="29">
        <v>390</v>
      </c>
      <c r="Z46" s="30">
        <v>80</v>
      </c>
      <c r="AA46" s="29">
        <v>500</v>
      </c>
      <c r="AB46" s="30">
        <v>110</v>
      </c>
    </row>
    <row r="47" spans="1:28" x14ac:dyDescent="0.35">
      <c r="A47" s="1"/>
      <c r="B47" s="31"/>
      <c r="C47" s="32"/>
      <c r="D47" s="33"/>
      <c r="E47" s="32"/>
      <c r="F47" s="33"/>
      <c r="G47" s="32"/>
      <c r="H47" s="33"/>
      <c r="I47" s="32"/>
      <c r="J47" s="33"/>
      <c r="K47" s="32"/>
      <c r="L47" s="33"/>
      <c r="M47" s="32"/>
      <c r="N47" s="33"/>
      <c r="O47" s="33"/>
      <c r="P47" s="33"/>
    </row>
    <row r="48" spans="1:28" x14ac:dyDescent="0.35">
      <c r="A48" s="1" t="s">
        <v>24</v>
      </c>
      <c r="B48" s="31"/>
      <c r="C48" s="32"/>
      <c r="D48" s="33"/>
      <c r="E48" s="32"/>
      <c r="F48" s="33"/>
      <c r="G48" s="32"/>
      <c r="H48" s="33"/>
      <c r="I48" s="32"/>
      <c r="J48" s="33"/>
      <c r="K48" s="32"/>
      <c r="L48" s="33"/>
      <c r="M48" s="32"/>
      <c r="N48" s="33"/>
      <c r="O48" s="33"/>
      <c r="P48" s="33"/>
    </row>
    <row r="372" spans="2:2" x14ac:dyDescent="0.35">
      <c r="B372" s="34"/>
    </row>
    <row r="373" spans="2:2" x14ac:dyDescent="0.35">
      <c r="B373" s="34"/>
    </row>
    <row r="374" spans="2:2" x14ac:dyDescent="0.35">
      <c r="B374" s="34"/>
    </row>
    <row r="375" spans="2:2" x14ac:dyDescent="0.35">
      <c r="B375" s="34"/>
    </row>
    <row r="376" spans="2:2" x14ac:dyDescent="0.35">
      <c r="B376" s="34"/>
    </row>
    <row r="377" spans="2:2" x14ac:dyDescent="0.35">
      <c r="B377" s="34"/>
    </row>
    <row r="378" spans="2:2" x14ac:dyDescent="0.35">
      <c r="B378" s="34"/>
    </row>
    <row r="379" spans="2:2" x14ac:dyDescent="0.35">
      <c r="B379" s="34"/>
    </row>
    <row r="380" spans="2:2" x14ac:dyDescent="0.35">
      <c r="B380" s="34"/>
    </row>
    <row r="381" spans="2:2" x14ac:dyDescent="0.35">
      <c r="B381" s="34"/>
    </row>
    <row r="382" spans="2:2" x14ac:dyDescent="0.35">
      <c r="B382" s="34"/>
    </row>
    <row r="383" spans="2:2" x14ac:dyDescent="0.35">
      <c r="B383" s="34"/>
    </row>
    <row r="384" spans="2:2" x14ac:dyDescent="0.35">
      <c r="B384" s="34"/>
    </row>
    <row r="385" spans="2:2" x14ac:dyDescent="0.35">
      <c r="B385" s="34"/>
    </row>
    <row r="386" spans="2:2" x14ac:dyDescent="0.35">
      <c r="B386" s="34"/>
    </row>
    <row r="387" spans="2:2" x14ac:dyDescent="0.35">
      <c r="B387" s="34"/>
    </row>
    <row r="388" spans="2:2" x14ac:dyDescent="0.35">
      <c r="B388" s="34"/>
    </row>
    <row r="389" spans="2:2" x14ac:dyDescent="0.35">
      <c r="B389" s="34"/>
    </row>
    <row r="390" spans="2:2" x14ac:dyDescent="0.35">
      <c r="B390" s="34"/>
    </row>
    <row r="391" spans="2:2" x14ac:dyDescent="0.35">
      <c r="B391" s="34"/>
    </row>
    <row r="392" spans="2:2" x14ac:dyDescent="0.35">
      <c r="B392" s="34"/>
    </row>
    <row r="393" spans="2:2" x14ac:dyDescent="0.35">
      <c r="B393" s="34"/>
    </row>
    <row r="394" spans="2:2" x14ac:dyDescent="0.35">
      <c r="B394" s="34"/>
    </row>
    <row r="395" spans="2:2" x14ac:dyDescent="0.35">
      <c r="B395" s="34"/>
    </row>
    <row r="396" spans="2:2" x14ac:dyDescent="0.35">
      <c r="B396" s="34"/>
    </row>
    <row r="397" spans="2:2" x14ac:dyDescent="0.35">
      <c r="B397" s="34"/>
    </row>
    <row r="398" spans="2:2" x14ac:dyDescent="0.35">
      <c r="B398" s="34"/>
    </row>
    <row r="399" spans="2:2" x14ac:dyDescent="0.35">
      <c r="B399" s="34"/>
    </row>
    <row r="400" spans="2:2" x14ac:dyDescent="0.35">
      <c r="B400" s="34"/>
    </row>
    <row r="401" spans="2:2" x14ac:dyDescent="0.35">
      <c r="B401" s="34"/>
    </row>
    <row r="402" spans="2:2" x14ac:dyDescent="0.35">
      <c r="B402" s="34"/>
    </row>
    <row r="403" spans="2:2" x14ac:dyDescent="0.35">
      <c r="B403" s="34"/>
    </row>
    <row r="404" spans="2:2" x14ac:dyDescent="0.35">
      <c r="B404" s="34"/>
    </row>
    <row r="405" spans="2:2" x14ac:dyDescent="0.35">
      <c r="B405" s="34"/>
    </row>
    <row r="406" spans="2:2" x14ac:dyDescent="0.35">
      <c r="B406" s="34"/>
    </row>
    <row r="407" spans="2:2" x14ac:dyDescent="0.35">
      <c r="B407" s="34"/>
    </row>
  </sheetData>
  <sheetProtection algorithmName="SHA-512" hashValue="cO81EwaXbNxd1ywwfct4Hh9N56jL2M46NFSUKliAma04d3kZooJI9YkxPV7bvQln6LnfV6PdkOU3WMyDyoboFA==" saltValue="yVdzTnIgoQD5C/ArPUcj9A==" spinCount="100000" sheet="1" objects="1" scenarios="1" selectLockedCells="1" selectUnlockedCells="1"/>
  <mergeCells count="21">
    <mergeCell ref="B1:G1"/>
    <mergeCell ref="C8:D8"/>
    <mergeCell ref="E8:F8"/>
    <mergeCell ref="G8:H8"/>
    <mergeCell ref="I8:J8"/>
    <mergeCell ref="M8:N8"/>
    <mergeCell ref="C11:N11"/>
    <mergeCell ref="Q11:AB11"/>
    <mergeCell ref="C12:D12"/>
    <mergeCell ref="E12:F12"/>
    <mergeCell ref="G12:H12"/>
    <mergeCell ref="I12:J12"/>
    <mergeCell ref="K12:L12"/>
    <mergeCell ref="M12:N12"/>
    <mergeCell ref="Q12:R12"/>
    <mergeCell ref="K8:L8"/>
    <mergeCell ref="S12:T12"/>
    <mergeCell ref="U12:V12"/>
    <mergeCell ref="W12:X12"/>
    <mergeCell ref="Y12:Z12"/>
    <mergeCell ref="AA12:AB12"/>
  </mergeCells>
  <conditionalFormatting sqref="B8">
    <cfRule type="containsText" dxfId="6" priority="1" operator="containsText" text="G">
      <formula>NOT(ISERROR(SEARCH("G",B8)))</formula>
    </cfRule>
    <cfRule type="containsText" dxfId="5" priority="2" operator="containsText" text="F">
      <formula>NOT(ISERROR(SEARCH("F",B8)))</formula>
    </cfRule>
    <cfRule type="containsText" dxfId="4" priority="3" operator="containsText" text="E">
      <formula>NOT(ISERROR(SEARCH("E",B8)))</formula>
    </cfRule>
    <cfRule type="containsText" dxfId="3" priority="4" operator="containsText" text="D">
      <formula>NOT(ISERROR(SEARCH("D",B8)))</formula>
    </cfRule>
    <cfRule type="containsText" dxfId="2" priority="5" operator="containsText" text="C">
      <formula>NOT(ISERROR(SEARCH("C",B8)))</formula>
    </cfRule>
    <cfRule type="containsText" dxfId="1" priority="6" operator="containsText" text="B">
      <formula>NOT(ISERROR(SEARCH("B",B8)))</formula>
    </cfRule>
    <cfRule type="containsText" dxfId="0" priority="7" operator="containsText" text="A">
      <formula>NOT(ISERROR(SEARCH("A",B8)))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Calculette nouvelle étiquette</vt:lpstr>
      <vt:lpstr>Feuil1</vt:lpstr>
    </vt:vector>
  </TitlesOfParts>
  <Company>MTES\MCTRCT - 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DIMANCHE Clément</dc:creator>
  <cp:lastModifiedBy>DIMANCHE Clément</cp:lastModifiedBy>
  <dcterms:created xsi:type="dcterms:W3CDTF">2023-11-30T17:59:52Z</dcterms:created>
  <dcterms:modified xsi:type="dcterms:W3CDTF">2024-02-14T10:55:05Z</dcterms:modified>
</cp:coreProperties>
</file>